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780" windowHeight="11895"/>
  </bookViews>
  <sheets>
    <sheet name="Front" sheetId="2" r:id="rId1"/>
    <sheet name="Mathe" sheetId="1" r:id="rId2"/>
  </sheets>
  <calcPr calcId="145621"/>
</workbook>
</file>

<file path=xl/calcChain.xml><?xml version="1.0" encoding="utf-8"?>
<calcChain xmlns="http://schemas.openxmlformats.org/spreadsheetml/2006/main">
  <c r="L13" i="2" l="1"/>
  <c r="V7" i="1"/>
  <c r="X7" i="1"/>
  <c r="W50" i="2" s="1"/>
  <c r="A10" i="1" l="1"/>
  <c r="B15" i="2" s="1"/>
  <c r="B10" i="1"/>
  <c r="J10" i="1" s="1"/>
  <c r="L10" i="1" l="1"/>
  <c r="K10" i="1"/>
  <c r="C10" i="1"/>
  <c r="E10" i="1"/>
  <c r="T10" i="1"/>
  <c r="A11" i="1"/>
  <c r="B16" i="2" s="1"/>
  <c r="B11" i="1"/>
  <c r="T11" i="1" l="1"/>
  <c r="A12" i="1"/>
  <c r="B17" i="2" s="1"/>
  <c r="D10" i="1"/>
  <c r="G10" i="1"/>
  <c r="C11" i="1"/>
  <c r="J11" i="1"/>
  <c r="E11" i="1"/>
  <c r="B12" i="1"/>
  <c r="L11" i="1" l="1"/>
  <c r="K11" i="1"/>
  <c r="G11" i="1"/>
  <c r="D11" i="1"/>
  <c r="I10" i="1"/>
  <c r="Q10" i="1" s="1"/>
  <c r="H10" i="1"/>
  <c r="N10" i="1" s="1"/>
  <c r="O10" i="1" s="1"/>
  <c r="A13" i="1"/>
  <c r="B18" i="2" s="1"/>
  <c r="T12" i="1"/>
  <c r="E12" i="1"/>
  <c r="J12" i="1"/>
  <c r="C12" i="1"/>
  <c r="U10" i="1" l="1"/>
  <c r="D15" i="2"/>
  <c r="B13" i="1"/>
  <c r="E13" i="1" s="1"/>
  <c r="V10" i="1"/>
  <c r="I15" i="2" s="1"/>
  <c r="F15" i="2"/>
  <c r="G12" i="1"/>
  <c r="D12" i="1"/>
  <c r="I11" i="1"/>
  <c r="Q11" i="1" s="1"/>
  <c r="H11" i="1"/>
  <c r="N11" i="1" s="1"/>
  <c r="O11" i="1" s="1"/>
  <c r="L12" i="1"/>
  <c r="K12" i="1"/>
  <c r="J13" i="1"/>
  <c r="A14" i="1"/>
  <c r="B19" i="2" s="1"/>
  <c r="T13" i="1"/>
  <c r="B14" i="1"/>
  <c r="Y10" i="1" l="1"/>
  <c r="V11" i="1"/>
  <c r="Y11" i="1" s="1"/>
  <c r="L16" i="2" s="1"/>
  <c r="F16" i="2"/>
  <c r="U11" i="1"/>
  <c r="D16" i="2"/>
  <c r="C13" i="1"/>
  <c r="G13" i="1" s="1"/>
  <c r="X10" i="1"/>
  <c r="H15" i="2"/>
  <c r="L15" i="2"/>
  <c r="AA10" i="1"/>
  <c r="L13" i="1"/>
  <c r="K13" i="1"/>
  <c r="J14" i="1"/>
  <c r="E14" i="1"/>
  <c r="C14" i="1"/>
  <c r="A15" i="1"/>
  <c r="B20" i="2" s="1"/>
  <c r="T14" i="1"/>
  <c r="I12" i="1"/>
  <c r="Q12" i="1" s="1"/>
  <c r="H12" i="1"/>
  <c r="N12" i="1" s="1"/>
  <c r="O12" i="1" s="1"/>
  <c r="I16" i="2" l="1"/>
  <c r="U12" i="1"/>
  <c r="D17" i="2"/>
  <c r="K15" i="2"/>
  <c r="Z10" i="1"/>
  <c r="D13" i="1"/>
  <c r="X11" i="1"/>
  <c r="K16" i="2" s="1"/>
  <c r="H16" i="2"/>
  <c r="V12" i="1"/>
  <c r="I17" i="2" s="1"/>
  <c r="F17" i="2"/>
  <c r="L14" i="1"/>
  <c r="K14" i="1"/>
  <c r="A16" i="1"/>
  <c r="B21" i="2" s="1"/>
  <c r="T15" i="1"/>
  <c r="B15" i="1"/>
  <c r="I13" i="1"/>
  <c r="Q13" i="1" s="1"/>
  <c r="H13" i="1"/>
  <c r="D14" i="1"/>
  <c r="G14" i="1"/>
  <c r="N13" i="1" l="1"/>
  <c r="O13" i="1" s="1"/>
  <c r="Y12" i="1"/>
  <c r="B16" i="1"/>
  <c r="J16" i="1" s="1"/>
  <c r="V13" i="1"/>
  <c r="I18" i="2" s="1"/>
  <c r="F18" i="2"/>
  <c r="X12" i="1"/>
  <c r="K17" i="2" s="1"/>
  <c r="H17" i="2"/>
  <c r="A17" i="1"/>
  <c r="B22" i="2" s="1"/>
  <c r="T16" i="1"/>
  <c r="J15" i="1"/>
  <c r="E15" i="1"/>
  <c r="C15" i="1"/>
  <c r="E16" i="1"/>
  <c r="C16" i="1"/>
  <c r="I14" i="1"/>
  <c r="Q14" i="1" s="1"/>
  <c r="H14" i="1"/>
  <c r="N14" i="1" s="1"/>
  <c r="O14" i="1" s="1"/>
  <c r="L17" i="2" l="1"/>
  <c r="B17" i="1"/>
  <c r="Y13" i="1"/>
  <c r="L18" i="2" s="1"/>
  <c r="V14" i="1"/>
  <c r="I19" i="2" s="1"/>
  <c r="F19" i="2"/>
  <c r="U14" i="1"/>
  <c r="D19" i="2"/>
  <c r="U13" i="1"/>
  <c r="D18" i="2"/>
  <c r="G16" i="1"/>
  <c r="D16" i="1"/>
  <c r="L15" i="1"/>
  <c r="K15" i="1"/>
  <c r="L16" i="1"/>
  <c r="K16" i="1"/>
  <c r="G15" i="1"/>
  <c r="D15" i="1"/>
  <c r="E17" i="1"/>
  <c r="C17" i="1"/>
  <c r="J17" i="1"/>
  <c r="A18" i="1"/>
  <c r="B23" i="2" s="1"/>
  <c r="T17" i="1"/>
  <c r="Y14" i="1" l="1"/>
  <c r="L19" i="2" s="1"/>
  <c r="B18" i="1"/>
  <c r="X14" i="1"/>
  <c r="K19" i="2" s="1"/>
  <c r="H19" i="2"/>
  <c r="X13" i="1"/>
  <c r="H18" i="2"/>
  <c r="I15" i="1"/>
  <c r="Q15" i="1" s="1"/>
  <c r="H15" i="1"/>
  <c r="N15" i="1" s="1"/>
  <c r="O15" i="1" s="1"/>
  <c r="A19" i="1"/>
  <c r="B24" i="2" s="1"/>
  <c r="T18" i="1"/>
  <c r="D17" i="1"/>
  <c r="G17" i="1"/>
  <c r="E18" i="1"/>
  <c r="C18" i="1"/>
  <c r="J18" i="1"/>
  <c r="L17" i="1"/>
  <c r="K17" i="1"/>
  <c r="I16" i="1"/>
  <c r="Q16" i="1" s="1"/>
  <c r="H16" i="1"/>
  <c r="N16" i="1" s="1"/>
  <c r="O16" i="1" s="1"/>
  <c r="K18" i="2" l="1"/>
  <c r="V15" i="1"/>
  <c r="Y15" i="1" s="1"/>
  <c r="L20" i="2" s="1"/>
  <c r="F20" i="2"/>
  <c r="B19" i="1"/>
  <c r="E19" i="1" s="1"/>
  <c r="U15" i="1"/>
  <c r="D20" i="2"/>
  <c r="U16" i="1"/>
  <c r="D21" i="2"/>
  <c r="V16" i="1"/>
  <c r="Y16" i="1" s="1"/>
  <c r="L21" i="2" s="1"/>
  <c r="F21" i="2"/>
  <c r="I17" i="1"/>
  <c r="Q17" i="1" s="1"/>
  <c r="H17" i="1"/>
  <c r="N17" i="1" s="1"/>
  <c r="O17" i="1" s="1"/>
  <c r="J19" i="1"/>
  <c r="A20" i="1"/>
  <c r="B25" i="2" s="1"/>
  <c r="T19" i="1"/>
  <c r="L18" i="1"/>
  <c r="K18" i="1"/>
  <c r="D18" i="1"/>
  <c r="G18" i="1"/>
  <c r="I20" i="2" l="1"/>
  <c r="V17" i="1"/>
  <c r="Y17" i="1" s="1"/>
  <c r="F22" i="2"/>
  <c r="X16" i="1"/>
  <c r="K21" i="2" s="1"/>
  <c r="H21" i="2"/>
  <c r="I21" i="2"/>
  <c r="X15" i="1"/>
  <c r="H20" i="2"/>
  <c r="C19" i="1"/>
  <c r="G19" i="1" s="1"/>
  <c r="U17" i="1"/>
  <c r="D22" i="2"/>
  <c r="I18" i="1"/>
  <c r="Q18" i="1" s="1"/>
  <c r="H18" i="1"/>
  <c r="N18" i="1" s="1"/>
  <c r="O18" i="1" s="1"/>
  <c r="A21" i="1"/>
  <c r="B26" i="2" s="1"/>
  <c r="T20" i="1"/>
  <c r="B20" i="1"/>
  <c r="L19" i="1"/>
  <c r="K19" i="1"/>
  <c r="L22" i="2" l="1"/>
  <c r="K20" i="2"/>
  <c r="I22" i="2"/>
  <c r="U18" i="1"/>
  <c r="D23" i="2"/>
  <c r="D19" i="1"/>
  <c r="V18" i="1"/>
  <c r="I23" i="2" s="1"/>
  <c r="F23" i="2"/>
  <c r="X17" i="1"/>
  <c r="K22" i="2" s="1"/>
  <c r="H22" i="2"/>
  <c r="J20" i="1"/>
  <c r="C20" i="1"/>
  <c r="E20" i="1"/>
  <c r="I19" i="1"/>
  <c r="Q19" i="1" s="1"/>
  <c r="H19" i="1"/>
  <c r="N19" i="1" s="1"/>
  <c r="O19" i="1" s="1"/>
  <c r="A22" i="1"/>
  <c r="B27" i="2" s="1"/>
  <c r="T21" i="1"/>
  <c r="B21" i="1"/>
  <c r="Y18" i="1" l="1"/>
  <c r="L23" i="2" s="1"/>
  <c r="U19" i="1"/>
  <c r="D24" i="2"/>
  <c r="V19" i="1"/>
  <c r="Y19" i="1" s="1"/>
  <c r="L24" i="2" s="1"/>
  <c r="F24" i="2"/>
  <c r="B22" i="1"/>
  <c r="J22" i="1" s="1"/>
  <c r="X18" i="1"/>
  <c r="K23" i="2" s="1"/>
  <c r="H23" i="2"/>
  <c r="E21" i="1"/>
  <c r="C21" i="1"/>
  <c r="J21" i="1"/>
  <c r="A23" i="1"/>
  <c r="B28" i="2" s="1"/>
  <c r="T22" i="1"/>
  <c r="G20" i="1"/>
  <c r="D20" i="1"/>
  <c r="L20" i="1"/>
  <c r="K20" i="1"/>
  <c r="B23" i="1" l="1"/>
  <c r="E22" i="1"/>
  <c r="X19" i="1"/>
  <c r="K24" i="2" s="1"/>
  <c r="H24" i="2"/>
  <c r="C22" i="1"/>
  <c r="D22" i="1" s="1"/>
  <c r="I24" i="2"/>
  <c r="L21" i="1"/>
  <c r="K21" i="1"/>
  <c r="I20" i="1"/>
  <c r="Q20" i="1" s="1"/>
  <c r="H20" i="1"/>
  <c r="N20" i="1" s="1"/>
  <c r="O20" i="1" s="1"/>
  <c r="J23" i="1"/>
  <c r="C23" i="1"/>
  <c r="E23" i="1"/>
  <c r="A24" i="1"/>
  <c r="T23" i="1"/>
  <c r="G21" i="1"/>
  <c r="D21" i="1"/>
  <c r="L22" i="1"/>
  <c r="K22" i="1"/>
  <c r="G22" i="1" l="1"/>
  <c r="V20" i="1"/>
  <c r="I25" i="2" s="1"/>
  <c r="F25" i="2"/>
  <c r="B24" i="1"/>
  <c r="E24" i="1" s="1"/>
  <c r="B29" i="2"/>
  <c r="U20" i="1"/>
  <c r="D25" i="2"/>
  <c r="A25" i="1"/>
  <c r="B30" i="2" s="1"/>
  <c r="T24" i="1"/>
  <c r="D23" i="1"/>
  <c r="G23" i="1"/>
  <c r="L23" i="1"/>
  <c r="K23" i="1"/>
  <c r="I22" i="1"/>
  <c r="Q22" i="1" s="1"/>
  <c r="H22" i="1"/>
  <c r="N22" i="1" s="1"/>
  <c r="O22" i="1" s="1"/>
  <c r="I21" i="1"/>
  <c r="Q21" i="1" s="1"/>
  <c r="H21" i="1"/>
  <c r="N21" i="1" s="1"/>
  <c r="O21" i="1" s="1"/>
  <c r="B25" i="1"/>
  <c r="Y20" i="1" l="1"/>
  <c r="L25" i="2" s="1"/>
  <c r="V21" i="1"/>
  <c r="I26" i="2" s="1"/>
  <c r="F26" i="2"/>
  <c r="V22" i="1"/>
  <c r="Y22" i="1" s="1"/>
  <c r="L27" i="2" s="1"/>
  <c r="F27" i="2"/>
  <c r="C24" i="1"/>
  <c r="D24" i="1" s="1"/>
  <c r="U21" i="1"/>
  <c r="D26" i="2"/>
  <c r="X20" i="1"/>
  <c r="K25" i="2" s="1"/>
  <c r="H25" i="2"/>
  <c r="U22" i="1"/>
  <c r="D27" i="2"/>
  <c r="J24" i="1"/>
  <c r="L24" i="1" s="1"/>
  <c r="Y21" i="1"/>
  <c r="L26" i="2" s="1"/>
  <c r="E25" i="1"/>
  <c r="C25" i="1"/>
  <c r="J25" i="1"/>
  <c r="I23" i="1"/>
  <c r="Q23" i="1" s="1"/>
  <c r="H23" i="1"/>
  <c r="N23" i="1" s="1"/>
  <c r="O23" i="1" s="1"/>
  <c r="K24" i="1"/>
  <c r="G24" i="1"/>
  <c r="A26" i="1"/>
  <c r="B31" i="2" s="1"/>
  <c r="T25" i="1"/>
  <c r="I27" i="2" l="1"/>
  <c r="B26" i="1"/>
  <c r="X21" i="1"/>
  <c r="K26" i="2" s="1"/>
  <c r="H26" i="2"/>
  <c r="X22" i="1"/>
  <c r="K27" i="2" s="1"/>
  <c r="H27" i="2"/>
  <c r="U23" i="1"/>
  <c r="D28" i="2"/>
  <c r="V23" i="1"/>
  <c r="Y23" i="1" s="1"/>
  <c r="L28" i="2" s="1"/>
  <c r="F28" i="2"/>
  <c r="L25" i="1"/>
  <c r="K25" i="1"/>
  <c r="D25" i="1"/>
  <c r="G25" i="1"/>
  <c r="J26" i="1"/>
  <c r="E26" i="1"/>
  <c r="C26" i="1"/>
  <c r="A27" i="1"/>
  <c r="B32" i="2" s="1"/>
  <c r="T26" i="1"/>
  <c r="I24" i="1"/>
  <c r="Q24" i="1" s="1"/>
  <c r="H24" i="1"/>
  <c r="N24" i="1" s="1"/>
  <c r="O24" i="1" s="1"/>
  <c r="X23" i="1" l="1"/>
  <c r="K28" i="2" s="1"/>
  <c r="H28" i="2"/>
  <c r="I28" i="2"/>
  <c r="U24" i="1"/>
  <c r="D29" i="2"/>
  <c r="V24" i="1"/>
  <c r="I29" i="2" s="1"/>
  <c r="F29" i="2"/>
  <c r="A28" i="1"/>
  <c r="B33" i="2" s="1"/>
  <c r="T27" i="1"/>
  <c r="D26" i="1"/>
  <c r="G26" i="1"/>
  <c r="L26" i="1"/>
  <c r="K26" i="1"/>
  <c r="B27" i="1"/>
  <c r="I25" i="1"/>
  <c r="Q25" i="1" s="1"/>
  <c r="F30" i="2" s="1"/>
  <c r="H25" i="1"/>
  <c r="N25" i="1" s="1"/>
  <c r="O25" i="1" s="1"/>
  <c r="B28" i="1" l="1"/>
  <c r="Y24" i="1"/>
  <c r="L29" i="2" s="1"/>
  <c r="U25" i="1"/>
  <c r="D30" i="2"/>
  <c r="X24" i="1"/>
  <c r="K29" i="2" s="1"/>
  <c r="H29" i="2"/>
  <c r="V25" i="1"/>
  <c r="Y25" i="1" s="1"/>
  <c r="L30" i="2" s="1"/>
  <c r="J27" i="1"/>
  <c r="E27" i="1"/>
  <c r="C27" i="1"/>
  <c r="I26" i="1"/>
  <c r="Q26" i="1" s="1"/>
  <c r="H26" i="1"/>
  <c r="N26" i="1" s="1"/>
  <c r="O26" i="1" s="1"/>
  <c r="J28" i="1"/>
  <c r="E28" i="1"/>
  <c r="C28" i="1"/>
  <c r="A29" i="1"/>
  <c r="B34" i="2" s="1"/>
  <c r="T28" i="1"/>
  <c r="I30" i="2" l="1"/>
  <c r="U26" i="1"/>
  <c r="D31" i="2"/>
  <c r="V26" i="1"/>
  <c r="I31" i="2" s="1"/>
  <c r="F31" i="2"/>
  <c r="B29" i="1"/>
  <c r="C29" i="1" s="1"/>
  <c r="X25" i="1"/>
  <c r="K30" i="2" s="1"/>
  <c r="H30" i="2"/>
  <c r="L28" i="1"/>
  <c r="K28" i="1"/>
  <c r="G27" i="1"/>
  <c r="D27" i="1"/>
  <c r="A30" i="1"/>
  <c r="B35" i="2" s="1"/>
  <c r="T29" i="1"/>
  <c r="E29" i="1"/>
  <c r="G28" i="1"/>
  <c r="D28" i="1"/>
  <c r="L27" i="1"/>
  <c r="K27" i="1"/>
  <c r="B30" i="1" l="1"/>
  <c r="Y26" i="1"/>
  <c r="L31" i="2" s="1"/>
  <c r="J29" i="1"/>
  <c r="X26" i="1"/>
  <c r="K31" i="2" s="1"/>
  <c r="H31" i="2"/>
  <c r="A31" i="1"/>
  <c r="B36" i="2" s="1"/>
  <c r="T30" i="1"/>
  <c r="I27" i="1"/>
  <c r="Q27" i="1" s="1"/>
  <c r="H27" i="1"/>
  <c r="N27" i="1" s="1"/>
  <c r="O27" i="1" s="1"/>
  <c r="G29" i="1"/>
  <c r="D29" i="1"/>
  <c r="J30" i="1"/>
  <c r="E30" i="1"/>
  <c r="C30" i="1"/>
  <c r="I28" i="1"/>
  <c r="Q28" i="1" s="1"/>
  <c r="H28" i="1"/>
  <c r="N28" i="1" s="1"/>
  <c r="O28" i="1" s="1"/>
  <c r="L29" i="1"/>
  <c r="K29" i="1"/>
  <c r="V28" i="1" l="1"/>
  <c r="Y28" i="1" s="1"/>
  <c r="L33" i="2" s="1"/>
  <c r="F33" i="2"/>
  <c r="U28" i="1"/>
  <c r="D33" i="2"/>
  <c r="U27" i="1"/>
  <c r="D32" i="2"/>
  <c r="V27" i="1"/>
  <c r="Y27" i="1" s="1"/>
  <c r="L32" i="2" s="1"/>
  <c r="F32" i="2"/>
  <c r="B31" i="1"/>
  <c r="L30" i="1"/>
  <c r="K30" i="1"/>
  <c r="I29" i="1"/>
  <c r="Q29" i="1" s="1"/>
  <c r="H29" i="1"/>
  <c r="N29" i="1" s="1"/>
  <c r="O29" i="1" s="1"/>
  <c r="J31" i="1"/>
  <c r="E31" i="1"/>
  <c r="C31" i="1"/>
  <c r="D30" i="1"/>
  <c r="G30" i="1"/>
  <c r="A32" i="1"/>
  <c r="B37" i="2" s="1"/>
  <c r="T31" i="1"/>
  <c r="I33" i="2" l="1"/>
  <c r="V29" i="1"/>
  <c r="Y29" i="1" s="1"/>
  <c r="L34" i="2" s="1"/>
  <c r="F34" i="2"/>
  <c r="X27" i="1"/>
  <c r="K32" i="2" s="1"/>
  <c r="H32" i="2"/>
  <c r="I32" i="2"/>
  <c r="X28" i="1"/>
  <c r="K33" i="2" s="1"/>
  <c r="H33" i="2"/>
  <c r="B32" i="1"/>
  <c r="J32" i="1" s="1"/>
  <c r="U29" i="1"/>
  <c r="D34" i="2"/>
  <c r="L31" i="1"/>
  <c r="K31" i="1"/>
  <c r="I30" i="1"/>
  <c r="Q30" i="1" s="1"/>
  <c r="H30" i="1"/>
  <c r="N30" i="1" s="1"/>
  <c r="O30" i="1" s="1"/>
  <c r="G31" i="1"/>
  <c r="D31" i="1"/>
  <c r="A33" i="1"/>
  <c r="B38" i="2" s="1"/>
  <c r="T32" i="1"/>
  <c r="B33" i="1"/>
  <c r="I34" i="2" l="1"/>
  <c r="V30" i="1"/>
  <c r="I35" i="2" s="1"/>
  <c r="F35" i="2"/>
  <c r="C32" i="1"/>
  <c r="E32" i="1"/>
  <c r="U30" i="1"/>
  <c r="D35" i="2"/>
  <c r="X29" i="1"/>
  <c r="K34" i="2" s="1"/>
  <c r="H34" i="2"/>
  <c r="L32" i="1"/>
  <c r="K32" i="1"/>
  <c r="G32" i="1"/>
  <c r="D32" i="1"/>
  <c r="E33" i="1"/>
  <c r="C33" i="1"/>
  <c r="J33" i="1"/>
  <c r="A34" i="1"/>
  <c r="B39" i="2" s="1"/>
  <c r="T33" i="1"/>
  <c r="I31" i="1"/>
  <c r="Q31" i="1" s="1"/>
  <c r="H31" i="1"/>
  <c r="N31" i="1" s="1"/>
  <c r="O31" i="1" s="1"/>
  <c r="Y30" i="1" l="1"/>
  <c r="L35" i="2" s="1"/>
  <c r="U31" i="1"/>
  <c r="D36" i="2"/>
  <c r="X30" i="1"/>
  <c r="K35" i="2" s="1"/>
  <c r="H35" i="2"/>
  <c r="V31" i="1"/>
  <c r="Y31" i="1" s="1"/>
  <c r="L36" i="2" s="1"/>
  <c r="F36" i="2"/>
  <c r="A35" i="1"/>
  <c r="B40" i="2" s="1"/>
  <c r="T34" i="1"/>
  <c r="D33" i="1"/>
  <c r="G33" i="1"/>
  <c r="L33" i="1"/>
  <c r="K33" i="1"/>
  <c r="B34" i="1"/>
  <c r="I32" i="1"/>
  <c r="Q32" i="1" s="1"/>
  <c r="F37" i="2" s="1"/>
  <c r="H32" i="1"/>
  <c r="N32" i="1" s="1"/>
  <c r="O32" i="1" s="1"/>
  <c r="V32" i="1" l="1"/>
  <c r="B35" i="1"/>
  <c r="I36" i="2"/>
  <c r="U32" i="1"/>
  <c r="D37" i="2"/>
  <c r="X31" i="1"/>
  <c r="K36" i="2" s="1"/>
  <c r="H36" i="2"/>
  <c r="Y32" i="1"/>
  <c r="L37" i="2" s="1"/>
  <c r="I37" i="2"/>
  <c r="J34" i="1"/>
  <c r="C34" i="1"/>
  <c r="E34" i="1"/>
  <c r="I33" i="1"/>
  <c r="Q33" i="1" s="1"/>
  <c r="H33" i="1"/>
  <c r="N33" i="1" s="1"/>
  <c r="O33" i="1" s="1"/>
  <c r="J35" i="1"/>
  <c r="E35" i="1"/>
  <c r="C35" i="1"/>
  <c r="A36" i="1"/>
  <c r="B41" i="2" s="1"/>
  <c r="T35" i="1"/>
  <c r="V33" i="1" l="1"/>
  <c r="F38" i="2"/>
  <c r="U33" i="1"/>
  <c r="D38" i="2"/>
  <c r="B36" i="1"/>
  <c r="E36" i="1" s="1"/>
  <c r="X32" i="1"/>
  <c r="K37" i="2" s="1"/>
  <c r="H37" i="2"/>
  <c r="Y33" i="1"/>
  <c r="L38" i="2" s="1"/>
  <c r="I38" i="2"/>
  <c r="L35" i="1"/>
  <c r="K35" i="1"/>
  <c r="A37" i="1"/>
  <c r="B42" i="2" s="1"/>
  <c r="T36" i="1"/>
  <c r="D34" i="1"/>
  <c r="G34" i="1"/>
  <c r="G35" i="1"/>
  <c r="D35" i="1"/>
  <c r="L34" i="1"/>
  <c r="K34" i="1"/>
  <c r="X33" i="1" l="1"/>
  <c r="K38" i="2" s="1"/>
  <c r="H38" i="2"/>
  <c r="C36" i="1"/>
  <c r="D36" i="1" s="1"/>
  <c r="J36" i="1"/>
  <c r="L36" i="1" s="1"/>
  <c r="A38" i="1"/>
  <c r="B43" i="2" s="1"/>
  <c r="T37" i="1"/>
  <c r="B37" i="1"/>
  <c r="I35" i="1"/>
  <c r="Q35" i="1" s="1"/>
  <c r="H35" i="1"/>
  <c r="N35" i="1" s="1"/>
  <c r="O35" i="1" s="1"/>
  <c r="I34" i="1"/>
  <c r="Q34" i="1" s="1"/>
  <c r="F39" i="2" s="1"/>
  <c r="H34" i="1"/>
  <c r="N34" i="1" s="1"/>
  <c r="O34" i="1" s="1"/>
  <c r="K36" i="1"/>
  <c r="V35" i="1" l="1"/>
  <c r="Y35" i="1" s="1"/>
  <c r="L40" i="2" s="1"/>
  <c r="F40" i="2"/>
  <c r="U34" i="1"/>
  <c r="D39" i="2"/>
  <c r="G36" i="1"/>
  <c r="I36" i="1" s="1"/>
  <c r="Q36" i="1" s="1"/>
  <c r="V34" i="1"/>
  <c r="I39" i="2" s="1"/>
  <c r="B38" i="1"/>
  <c r="E38" i="1" s="1"/>
  <c r="U35" i="1"/>
  <c r="D40" i="2"/>
  <c r="E37" i="1"/>
  <c r="C37" i="1"/>
  <c r="J37" i="1"/>
  <c r="A39" i="1"/>
  <c r="B44" i="2" s="1"/>
  <c r="T38" i="1"/>
  <c r="B39" i="1"/>
  <c r="I40" i="2" l="1"/>
  <c r="V36" i="1"/>
  <c r="Y36" i="1" s="1"/>
  <c r="L41" i="2" s="1"/>
  <c r="F41" i="2"/>
  <c r="X35" i="1"/>
  <c r="K40" i="2" s="1"/>
  <c r="H40" i="2"/>
  <c r="C38" i="1"/>
  <c r="D38" i="1" s="1"/>
  <c r="X34" i="1"/>
  <c r="K39" i="2" s="1"/>
  <c r="H39" i="2"/>
  <c r="J38" i="1"/>
  <c r="L38" i="1" s="1"/>
  <c r="Y34" i="1"/>
  <c r="L39" i="2" s="1"/>
  <c r="H36" i="1"/>
  <c r="N36" i="1" s="1"/>
  <c r="O36" i="1" s="1"/>
  <c r="G37" i="1"/>
  <c r="D37" i="1"/>
  <c r="L37" i="1"/>
  <c r="K37" i="1"/>
  <c r="E39" i="1"/>
  <c r="J39" i="1"/>
  <c r="C39" i="1"/>
  <c r="A40" i="1"/>
  <c r="B45" i="2" s="1"/>
  <c r="T39" i="1"/>
  <c r="I41" i="2" l="1"/>
  <c r="K38" i="1"/>
  <c r="U36" i="1"/>
  <c r="D41" i="2"/>
  <c r="B40" i="1"/>
  <c r="E40" i="1" s="1"/>
  <c r="G38" i="1"/>
  <c r="H38" i="1" s="1"/>
  <c r="N38" i="1" s="1"/>
  <c r="O38" i="1" s="1"/>
  <c r="C40" i="1"/>
  <c r="J40" i="1"/>
  <c r="I37" i="1"/>
  <c r="Q37" i="1" s="1"/>
  <c r="H37" i="1"/>
  <c r="N37" i="1" s="1"/>
  <c r="O37" i="1" s="1"/>
  <c r="A41" i="1"/>
  <c r="B46" i="2" s="1"/>
  <c r="T40" i="1"/>
  <c r="D39" i="1"/>
  <c r="G39" i="1"/>
  <c r="L39" i="1"/>
  <c r="K39" i="1"/>
  <c r="U38" i="1" l="1"/>
  <c r="D43" i="2"/>
  <c r="B41" i="1"/>
  <c r="C41" i="1" s="1"/>
  <c r="I38" i="1"/>
  <c r="Q38" i="1" s="1"/>
  <c r="X36" i="1"/>
  <c r="K41" i="2" s="1"/>
  <c r="H41" i="2"/>
  <c r="U37" i="1"/>
  <c r="D42" i="2"/>
  <c r="V37" i="1"/>
  <c r="Y37" i="1" s="1"/>
  <c r="L42" i="2" s="1"/>
  <c r="F42" i="2"/>
  <c r="A42" i="1"/>
  <c r="B47" i="2" s="1"/>
  <c r="T41" i="1"/>
  <c r="L40" i="1"/>
  <c r="K40" i="1"/>
  <c r="J41" i="1"/>
  <c r="I39" i="1"/>
  <c r="Q39" i="1" s="1"/>
  <c r="F44" i="2" s="1"/>
  <c r="H39" i="1"/>
  <c r="N39" i="1" s="1"/>
  <c r="O39" i="1" s="1"/>
  <c r="G40" i="1"/>
  <c r="D40" i="1"/>
  <c r="B42" i="1"/>
  <c r="I42" i="2" l="1"/>
  <c r="E41" i="1"/>
  <c r="U39" i="1"/>
  <c r="D44" i="2"/>
  <c r="X37" i="1"/>
  <c r="K42" i="2" s="1"/>
  <c r="H42" i="2"/>
  <c r="V39" i="1"/>
  <c r="Y39" i="1" s="1"/>
  <c r="L44" i="2" s="1"/>
  <c r="V38" i="1"/>
  <c r="F43" i="2"/>
  <c r="X38" i="1"/>
  <c r="K43" i="2" s="1"/>
  <c r="H43" i="2"/>
  <c r="L41" i="1"/>
  <c r="K41" i="1"/>
  <c r="D41" i="1"/>
  <c r="G41" i="1"/>
  <c r="J42" i="1"/>
  <c r="C42" i="1"/>
  <c r="E42" i="1"/>
  <c r="I40" i="1"/>
  <c r="Q40" i="1" s="1"/>
  <c r="F45" i="2" s="1"/>
  <c r="H40" i="1"/>
  <c r="N40" i="1" s="1"/>
  <c r="O40" i="1" s="1"/>
  <c r="A43" i="1"/>
  <c r="B48" i="2" s="1"/>
  <c r="T42" i="1"/>
  <c r="B43" i="1"/>
  <c r="Y38" i="1" l="1"/>
  <c r="L43" i="2" s="1"/>
  <c r="I43" i="2"/>
  <c r="V40" i="1"/>
  <c r="Y40" i="1" s="1"/>
  <c r="L45" i="2" s="1"/>
  <c r="I44" i="2"/>
  <c r="U40" i="1"/>
  <c r="D45" i="2"/>
  <c r="X39" i="1"/>
  <c r="K44" i="2" s="1"/>
  <c r="H44" i="2"/>
  <c r="L42" i="1"/>
  <c r="K42" i="1"/>
  <c r="J43" i="1"/>
  <c r="E43" i="1"/>
  <c r="C43" i="1"/>
  <c r="D42" i="1"/>
  <c r="G42" i="1"/>
  <c r="I41" i="1"/>
  <c r="Q41" i="1" s="1"/>
  <c r="H41" i="1"/>
  <c r="N41" i="1" s="1"/>
  <c r="O41" i="1" s="1"/>
  <c r="A44" i="1"/>
  <c r="B49" i="2" s="1"/>
  <c r="T43" i="1"/>
  <c r="B44" i="1" l="1"/>
  <c r="V41" i="1"/>
  <c r="Y41" i="1" s="1"/>
  <c r="F46" i="2"/>
  <c r="I45" i="2"/>
  <c r="X40" i="1"/>
  <c r="K45" i="2" s="1"/>
  <c r="H45" i="2"/>
  <c r="U41" i="1"/>
  <c r="D46" i="2"/>
  <c r="L43" i="1"/>
  <c r="K43" i="1"/>
  <c r="G43" i="1"/>
  <c r="D43" i="1"/>
  <c r="J44" i="1"/>
  <c r="C44" i="1"/>
  <c r="E44" i="1"/>
  <c r="A45" i="1"/>
  <c r="B50" i="2" s="1"/>
  <c r="T44" i="1"/>
  <c r="I42" i="1"/>
  <c r="Q42" i="1" s="1"/>
  <c r="H42" i="1"/>
  <c r="N42" i="1" s="1"/>
  <c r="O42" i="1" s="1"/>
  <c r="I46" i="2" l="1"/>
  <c r="V42" i="1"/>
  <c r="Y42" i="1" s="1"/>
  <c r="L47" i="2" s="1"/>
  <c r="F47" i="2"/>
  <c r="U42" i="1"/>
  <c r="D47" i="2"/>
  <c r="X41" i="1"/>
  <c r="H46" i="2"/>
  <c r="L46" i="2"/>
  <c r="AA41" i="1"/>
  <c r="G44" i="1"/>
  <c r="D44" i="1"/>
  <c r="A46" i="1"/>
  <c r="B51" i="2" s="1"/>
  <c r="T45" i="1"/>
  <c r="L44" i="1"/>
  <c r="K44" i="1"/>
  <c r="B45" i="1"/>
  <c r="I43" i="1"/>
  <c r="Q43" i="1" s="1"/>
  <c r="H43" i="1"/>
  <c r="N43" i="1" s="1"/>
  <c r="O43" i="1" s="1"/>
  <c r="I47" i="2" l="1"/>
  <c r="K46" i="2"/>
  <c r="Z41" i="1"/>
  <c r="V43" i="1"/>
  <c r="Y43" i="1" s="1"/>
  <c r="L48" i="2" s="1"/>
  <c r="F48" i="2"/>
  <c r="B46" i="1"/>
  <c r="E46" i="1" s="1"/>
  <c r="U43" i="1"/>
  <c r="D48" i="2"/>
  <c r="X42" i="1"/>
  <c r="K47" i="2" s="1"/>
  <c r="H47" i="2"/>
  <c r="A47" i="1"/>
  <c r="B52" i="2" s="1"/>
  <c r="T46" i="1"/>
  <c r="E45" i="1"/>
  <c r="C45" i="1"/>
  <c r="J45" i="1"/>
  <c r="I44" i="1"/>
  <c r="Q44" i="1" s="1"/>
  <c r="H44" i="1"/>
  <c r="N44" i="1" s="1"/>
  <c r="O44" i="1" s="1"/>
  <c r="B47" i="1" l="1"/>
  <c r="I48" i="2"/>
  <c r="X43" i="1"/>
  <c r="K48" i="2" s="1"/>
  <c r="H48" i="2"/>
  <c r="C46" i="1"/>
  <c r="D46" i="1" s="1"/>
  <c r="J46" i="1"/>
  <c r="U44" i="1"/>
  <c r="D49" i="2"/>
  <c r="V44" i="1"/>
  <c r="Y44" i="1" s="1"/>
  <c r="L49" i="2" s="1"/>
  <c r="F49" i="2"/>
  <c r="G45" i="1"/>
  <c r="D45" i="1"/>
  <c r="L46" i="1"/>
  <c r="K46" i="1"/>
  <c r="L45" i="1"/>
  <c r="K45" i="1"/>
  <c r="E47" i="1"/>
  <c r="J47" i="1"/>
  <c r="C47" i="1"/>
  <c r="A48" i="1"/>
  <c r="B53" i="2" s="1"/>
  <c r="T47" i="1"/>
  <c r="B48" i="1"/>
  <c r="G46" i="1" l="1"/>
  <c r="I49" i="2"/>
  <c r="X44" i="1"/>
  <c r="K49" i="2" s="1"/>
  <c r="H49" i="2"/>
  <c r="C48" i="1"/>
  <c r="E48" i="1"/>
  <c r="J48" i="1"/>
  <c r="I45" i="1"/>
  <c r="Q45" i="1" s="1"/>
  <c r="H45" i="1"/>
  <c r="N45" i="1" s="1"/>
  <c r="O45" i="1" s="1"/>
  <c r="A49" i="1"/>
  <c r="B54" i="2" s="1"/>
  <c r="T48" i="1"/>
  <c r="I46" i="1"/>
  <c r="Q46" i="1" s="1"/>
  <c r="H46" i="1"/>
  <c r="N46" i="1" s="1"/>
  <c r="O46" i="1" s="1"/>
  <c r="G47" i="1"/>
  <c r="D47" i="1"/>
  <c r="L47" i="1"/>
  <c r="K47" i="1"/>
  <c r="B49" i="1"/>
  <c r="U45" i="1" l="1"/>
  <c r="D50" i="2"/>
  <c r="U46" i="1"/>
  <c r="D51" i="2"/>
  <c r="V45" i="1"/>
  <c r="Y45" i="1" s="1"/>
  <c r="L50" i="2" s="1"/>
  <c r="F50" i="2"/>
  <c r="V46" i="1"/>
  <c r="Y46" i="1" s="1"/>
  <c r="L51" i="2" s="1"/>
  <c r="F51" i="2"/>
  <c r="A50" i="1"/>
  <c r="B55" i="2" s="1"/>
  <c r="T49" i="1"/>
  <c r="C49" i="1"/>
  <c r="E49" i="1"/>
  <c r="J49" i="1"/>
  <c r="I47" i="1"/>
  <c r="Q47" i="1" s="1"/>
  <c r="H47" i="1"/>
  <c r="N47" i="1" s="1"/>
  <c r="O47" i="1" s="1"/>
  <c r="L48" i="1"/>
  <c r="K48" i="1"/>
  <c r="G48" i="1"/>
  <c r="D48" i="1"/>
  <c r="B50" i="1" l="1"/>
  <c r="I50" i="2"/>
  <c r="X46" i="1"/>
  <c r="K51" i="2" s="1"/>
  <c r="H51" i="2"/>
  <c r="I51" i="2"/>
  <c r="U47" i="1"/>
  <c r="D52" i="2"/>
  <c r="V47" i="1"/>
  <c r="Y47" i="1" s="1"/>
  <c r="L52" i="2" s="1"/>
  <c r="F52" i="2"/>
  <c r="X45" i="1"/>
  <c r="K50" i="2" s="1"/>
  <c r="H50" i="2"/>
  <c r="I48" i="1"/>
  <c r="Q48" i="1" s="1"/>
  <c r="H48" i="1"/>
  <c r="N48" i="1" s="1"/>
  <c r="O48" i="1" s="1"/>
  <c r="J50" i="1"/>
  <c r="C50" i="1"/>
  <c r="E50" i="1"/>
  <c r="L49" i="1"/>
  <c r="K49" i="1"/>
  <c r="D49" i="1"/>
  <c r="G49" i="1"/>
  <c r="A51" i="1"/>
  <c r="B56" i="2" s="1"/>
  <c r="T50" i="1"/>
  <c r="V48" i="1" l="1"/>
  <c r="I53" i="2" s="1"/>
  <c r="F53" i="2"/>
  <c r="I52" i="2"/>
  <c r="U48" i="1"/>
  <c r="D53" i="2"/>
  <c r="X47" i="1"/>
  <c r="K52" i="2" s="1"/>
  <c r="H52" i="2"/>
  <c r="B51" i="1"/>
  <c r="C51" i="1" s="1"/>
  <c r="Y48" i="1"/>
  <c r="L53" i="2" s="1"/>
  <c r="L50" i="1"/>
  <c r="K50" i="1"/>
  <c r="D50" i="1"/>
  <c r="G50" i="1"/>
  <c r="A52" i="1"/>
  <c r="B57" i="2" s="1"/>
  <c r="T51" i="1"/>
  <c r="I49" i="1"/>
  <c r="Q49" i="1" s="1"/>
  <c r="H49" i="1"/>
  <c r="N49" i="1" s="1"/>
  <c r="O49" i="1" s="1"/>
  <c r="E51" i="1" l="1"/>
  <c r="J51" i="1"/>
  <c r="V49" i="1"/>
  <c r="I54" i="2" s="1"/>
  <c r="F54" i="2"/>
  <c r="U49" i="1"/>
  <c r="D54" i="2"/>
  <c r="X48" i="1"/>
  <c r="K53" i="2" s="1"/>
  <c r="H53" i="2"/>
  <c r="G51" i="1"/>
  <c r="D51" i="1"/>
  <c r="A53" i="1"/>
  <c r="B58" i="2" s="1"/>
  <c r="T52" i="1"/>
  <c r="L51" i="1"/>
  <c r="K51" i="1"/>
  <c r="B52" i="1"/>
  <c r="I50" i="1"/>
  <c r="Q50" i="1" s="1"/>
  <c r="H50" i="1"/>
  <c r="N50" i="1" s="1"/>
  <c r="O50" i="1" s="1"/>
  <c r="Y49" i="1" l="1"/>
  <c r="L54" i="2" s="1"/>
  <c r="X49" i="1"/>
  <c r="K54" i="2" s="1"/>
  <c r="H54" i="2"/>
  <c r="B53" i="1"/>
  <c r="J53" i="1" s="1"/>
  <c r="U50" i="1"/>
  <c r="D55" i="2"/>
  <c r="V50" i="1"/>
  <c r="I55" i="2" s="1"/>
  <c r="F55" i="2"/>
  <c r="A54" i="1"/>
  <c r="B59" i="2" s="1"/>
  <c r="T53" i="1"/>
  <c r="J52" i="1"/>
  <c r="C52" i="1"/>
  <c r="E52" i="1"/>
  <c r="E53" i="1"/>
  <c r="C53" i="1"/>
  <c r="I51" i="1"/>
  <c r="Q51" i="1" s="1"/>
  <c r="H51" i="1"/>
  <c r="N51" i="1" s="1"/>
  <c r="O51" i="1" s="1"/>
  <c r="B54" i="1"/>
  <c r="Y50" i="1" l="1"/>
  <c r="L55" i="2" s="1"/>
  <c r="U51" i="1"/>
  <c r="D56" i="2"/>
  <c r="X50" i="1"/>
  <c r="K55" i="2" s="1"/>
  <c r="H55" i="2"/>
  <c r="V51" i="1"/>
  <c r="I56" i="2" s="1"/>
  <c r="F56" i="2"/>
  <c r="L52" i="1"/>
  <c r="K52" i="1"/>
  <c r="L53" i="1"/>
  <c r="K53" i="1"/>
  <c r="G53" i="1"/>
  <c r="D53" i="1"/>
  <c r="G52" i="1"/>
  <c r="D52" i="1"/>
  <c r="E54" i="1"/>
  <c r="J54" i="1"/>
  <c r="C54" i="1"/>
  <c r="A55" i="1"/>
  <c r="B60" i="2" s="1"/>
  <c r="T54" i="1"/>
  <c r="B55" i="1"/>
  <c r="Y51" i="1" l="1"/>
  <c r="L56" i="2" s="1"/>
  <c r="X51" i="1"/>
  <c r="K56" i="2" s="1"/>
  <c r="H56" i="2"/>
  <c r="I52" i="1"/>
  <c r="Q52" i="1" s="1"/>
  <c r="H52" i="1"/>
  <c r="N52" i="1" s="1"/>
  <c r="O52" i="1" s="1"/>
  <c r="E55" i="1"/>
  <c r="J55" i="1"/>
  <c r="C55" i="1"/>
  <c r="I53" i="1"/>
  <c r="Q53" i="1" s="1"/>
  <c r="H53" i="1"/>
  <c r="N53" i="1" s="1"/>
  <c r="O53" i="1" s="1"/>
  <c r="A56" i="1"/>
  <c r="B61" i="2" s="1"/>
  <c r="T55" i="1"/>
  <c r="D54" i="1"/>
  <c r="G54" i="1"/>
  <c r="L54" i="1"/>
  <c r="K54" i="1"/>
  <c r="V53" i="1" l="1"/>
  <c r="I58" i="2" s="1"/>
  <c r="F58" i="2"/>
  <c r="V52" i="1"/>
  <c r="Y52" i="1" s="1"/>
  <c r="L57" i="2" s="1"/>
  <c r="F57" i="2"/>
  <c r="U52" i="1"/>
  <c r="D57" i="2"/>
  <c r="U53" i="1"/>
  <c r="D58" i="2"/>
  <c r="Y53" i="1"/>
  <c r="L58" i="2" s="1"/>
  <c r="A57" i="1"/>
  <c r="B62" i="2" s="1"/>
  <c r="T56" i="1"/>
  <c r="G55" i="1"/>
  <c r="D55" i="1"/>
  <c r="I54" i="1"/>
  <c r="Q54" i="1" s="1"/>
  <c r="H54" i="1"/>
  <c r="N54" i="1" s="1"/>
  <c r="O54" i="1" s="1"/>
  <c r="B56" i="1"/>
  <c r="L55" i="1"/>
  <c r="K55" i="1"/>
  <c r="B57" i="1"/>
  <c r="I57" i="2" l="1"/>
  <c r="X52" i="1"/>
  <c r="K57" i="2" s="1"/>
  <c r="H57" i="2"/>
  <c r="U54" i="1"/>
  <c r="D59" i="2"/>
  <c r="X53" i="1"/>
  <c r="K58" i="2" s="1"/>
  <c r="H58" i="2"/>
  <c r="V54" i="1"/>
  <c r="Y54" i="1" s="1"/>
  <c r="L59" i="2" s="1"/>
  <c r="F59" i="2"/>
  <c r="C56" i="1"/>
  <c r="E56" i="1"/>
  <c r="J56" i="1"/>
  <c r="I55" i="1"/>
  <c r="Q55" i="1" s="1"/>
  <c r="H55" i="1"/>
  <c r="N55" i="1" s="1"/>
  <c r="O55" i="1" s="1"/>
  <c r="C57" i="1"/>
  <c r="E57" i="1"/>
  <c r="J57" i="1"/>
  <c r="A58" i="1"/>
  <c r="B63" i="2" s="1"/>
  <c r="T57" i="1"/>
  <c r="B58" i="1"/>
  <c r="U55" i="1" l="1"/>
  <c r="D60" i="2"/>
  <c r="V55" i="1"/>
  <c r="I60" i="2" s="1"/>
  <c r="F60" i="2"/>
  <c r="X54" i="1"/>
  <c r="K59" i="2" s="1"/>
  <c r="H59" i="2"/>
  <c r="I59" i="2"/>
  <c r="Y55" i="1"/>
  <c r="L60" i="2" s="1"/>
  <c r="L57" i="1"/>
  <c r="K57" i="1"/>
  <c r="D57" i="1"/>
  <c r="G57" i="1"/>
  <c r="J58" i="1"/>
  <c r="C58" i="1"/>
  <c r="E58" i="1"/>
  <c r="L56" i="1"/>
  <c r="K56" i="1"/>
  <c r="A59" i="1"/>
  <c r="B64" i="2" s="1"/>
  <c r="T58" i="1"/>
  <c r="G56" i="1"/>
  <c r="D56" i="1"/>
  <c r="B59" i="1"/>
  <c r="X55" i="1" l="1"/>
  <c r="K60" i="2" s="1"/>
  <c r="H60" i="2"/>
  <c r="D58" i="1"/>
  <c r="G58" i="1"/>
  <c r="J59" i="1"/>
  <c r="C59" i="1"/>
  <c r="E59" i="1"/>
  <c r="I56" i="1"/>
  <c r="Q56" i="1" s="1"/>
  <c r="H56" i="1"/>
  <c r="N56" i="1" s="1"/>
  <c r="O56" i="1" s="1"/>
  <c r="A60" i="1"/>
  <c r="B65" i="2" s="1"/>
  <c r="T59" i="1"/>
  <c r="L58" i="1"/>
  <c r="K58" i="1"/>
  <c r="I57" i="1"/>
  <c r="Q57" i="1" s="1"/>
  <c r="H57" i="1"/>
  <c r="N57" i="1" s="1"/>
  <c r="O57" i="1" s="1"/>
  <c r="B60" i="1"/>
  <c r="V56" i="1" l="1"/>
  <c r="I61" i="2" s="1"/>
  <c r="F61" i="2"/>
  <c r="U57" i="1"/>
  <c r="D62" i="2"/>
  <c r="V57" i="1"/>
  <c r="I62" i="2" s="1"/>
  <c r="F62" i="2"/>
  <c r="U56" i="1"/>
  <c r="D61" i="2"/>
  <c r="Y56" i="1"/>
  <c r="L61" i="2" s="1"/>
  <c r="J60" i="1"/>
  <c r="E60" i="1"/>
  <c r="C60" i="1"/>
  <c r="I58" i="1"/>
  <c r="Q58" i="1" s="1"/>
  <c r="H58" i="1"/>
  <c r="N58" i="1" s="1"/>
  <c r="O58" i="1" s="1"/>
  <c r="G59" i="1"/>
  <c r="D59" i="1"/>
  <c r="L59" i="1"/>
  <c r="K59" i="1"/>
  <c r="A61" i="1"/>
  <c r="B66" i="2" s="1"/>
  <c r="T60" i="1"/>
  <c r="B61" i="1"/>
  <c r="Y57" i="1" l="1"/>
  <c r="L62" i="2" s="1"/>
  <c r="X57" i="1"/>
  <c r="K62" i="2" s="1"/>
  <c r="H62" i="2"/>
  <c r="V58" i="1"/>
  <c r="Y58" i="1" s="1"/>
  <c r="L63" i="2" s="1"/>
  <c r="F63" i="2"/>
  <c r="X56" i="1"/>
  <c r="K61" i="2" s="1"/>
  <c r="H61" i="2"/>
  <c r="U58" i="1"/>
  <c r="D63" i="2"/>
  <c r="I59" i="1"/>
  <c r="Q59" i="1" s="1"/>
  <c r="H59" i="1"/>
  <c r="N59" i="1" s="1"/>
  <c r="O59" i="1" s="1"/>
  <c r="G60" i="1"/>
  <c r="D60" i="1"/>
  <c r="E61" i="1"/>
  <c r="C61" i="1"/>
  <c r="J61" i="1"/>
  <c r="A62" i="1"/>
  <c r="T61" i="1"/>
  <c r="L60" i="1"/>
  <c r="K60" i="1"/>
  <c r="X58" i="1" l="1"/>
  <c r="K63" i="2" s="1"/>
  <c r="H63" i="2"/>
  <c r="V59" i="1"/>
  <c r="I64" i="2" s="1"/>
  <c r="F64" i="2"/>
  <c r="U59" i="1"/>
  <c r="D64" i="2"/>
  <c r="B62" i="1"/>
  <c r="E62" i="1" s="1"/>
  <c r="B67" i="2"/>
  <c r="I63" i="2"/>
  <c r="G61" i="1"/>
  <c r="D61" i="1"/>
  <c r="I60" i="1"/>
  <c r="Q60" i="1" s="1"/>
  <c r="H60" i="1"/>
  <c r="N60" i="1" s="1"/>
  <c r="O60" i="1" s="1"/>
  <c r="A63" i="1"/>
  <c r="T62" i="1"/>
  <c r="L61" i="1"/>
  <c r="K61" i="1"/>
  <c r="C62" i="1" l="1"/>
  <c r="J62" i="1"/>
  <c r="U60" i="1"/>
  <c r="D65" i="2"/>
  <c r="Y59" i="1"/>
  <c r="L64" i="2" s="1"/>
  <c r="X59" i="1"/>
  <c r="K64" i="2" s="1"/>
  <c r="H64" i="2"/>
  <c r="B63" i="1"/>
  <c r="J63" i="1" s="1"/>
  <c r="B68" i="2"/>
  <c r="V60" i="1"/>
  <c r="Y60" i="1" s="1"/>
  <c r="L65" i="2" s="1"/>
  <c r="F65" i="2"/>
  <c r="D62" i="1"/>
  <c r="G62" i="1"/>
  <c r="L62" i="1"/>
  <c r="K62" i="1"/>
  <c r="A64" i="1"/>
  <c r="B69" i="2" s="1"/>
  <c r="T63" i="1"/>
  <c r="I61" i="1"/>
  <c r="Q61" i="1" s="1"/>
  <c r="H61" i="1"/>
  <c r="N61" i="1" s="1"/>
  <c r="O61" i="1" s="1"/>
  <c r="C63" i="1" l="1"/>
  <c r="I65" i="2"/>
  <c r="U61" i="1"/>
  <c r="D66" i="2"/>
  <c r="V61" i="1"/>
  <c r="I66" i="2" s="1"/>
  <c r="F66" i="2"/>
  <c r="E63" i="1"/>
  <c r="G63" i="1" s="1"/>
  <c r="X60" i="1"/>
  <c r="K65" i="2" s="1"/>
  <c r="H65" i="2"/>
  <c r="A65" i="1"/>
  <c r="B70" i="2" s="1"/>
  <c r="T64" i="1"/>
  <c r="I62" i="1"/>
  <c r="Q62" i="1" s="1"/>
  <c r="H62" i="1"/>
  <c r="N62" i="1" s="1"/>
  <c r="O62" i="1" s="1"/>
  <c r="B64" i="1"/>
  <c r="D63" i="1"/>
  <c r="L63" i="1"/>
  <c r="K63" i="1"/>
  <c r="B65" i="1"/>
  <c r="Y61" i="1" l="1"/>
  <c r="L66" i="2" s="1"/>
  <c r="U62" i="1"/>
  <c r="D67" i="2"/>
  <c r="V62" i="1"/>
  <c r="I67" i="2" s="1"/>
  <c r="F67" i="2"/>
  <c r="X61" i="1"/>
  <c r="K66" i="2" s="1"/>
  <c r="H66" i="2"/>
  <c r="C64" i="1"/>
  <c r="E64" i="1"/>
  <c r="J64" i="1"/>
  <c r="I63" i="1"/>
  <c r="Q63" i="1" s="1"/>
  <c r="H63" i="1"/>
  <c r="N63" i="1" s="1"/>
  <c r="O63" i="1" s="1"/>
  <c r="C65" i="1"/>
  <c r="E65" i="1"/>
  <c r="J65" i="1"/>
  <c r="A66" i="1"/>
  <c r="B71" i="2" s="1"/>
  <c r="T65" i="1"/>
  <c r="B66" i="1" l="1"/>
  <c r="Y62" i="1"/>
  <c r="L67" i="2" s="1"/>
  <c r="U63" i="1"/>
  <c r="D68" i="2"/>
  <c r="V63" i="1"/>
  <c r="I68" i="2" s="1"/>
  <c r="F68" i="2"/>
  <c r="X62" i="1"/>
  <c r="K67" i="2" s="1"/>
  <c r="H67" i="2"/>
  <c r="L65" i="1"/>
  <c r="K65" i="1"/>
  <c r="J66" i="1"/>
  <c r="C66" i="1"/>
  <c r="E66" i="1"/>
  <c r="D65" i="1"/>
  <c r="G65" i="1"/>
  <c r="L64" i="1"/>
  <c r="K64" i="1"/>
  <c r="A67" i="1"/>
  <c r="B72" i="2" s="1"/>
  <c r="T66" i="1"/>
  <c r="G64" i="1"/>
  <c r="D64" i="1"/>
  <c r="B67" i="1"/>
  <c r="Y63" i="1" l="1"/>
  <c r="L68" i="2" s="1"/>
  <c r="X63" i="1"/>
  <c r="K68" i="2" s="1"/>
  <c r="H68" i="2"/>
  <c r="I65" i="1"/>
  <c r="Q65" i="1" s="1"/>
  <c r="H65" i="1"/>
  <c r="N65" i="1" s="1"/>
  <c r="O65" i="1" s="1"/>
  <c r="I64" i="1"/>
  <c r="Q64" i="1" s="1"/>
  <c r="H64" i="1"/>
  <c r="N64" i="1" s="1"/>
  <c r="O64" i="1" s="1"/>
  <c r="J67" i="1"/>
  <c r="E67" i="1"/>
  <c r="C67" i="1"/>
  <c r="D66" i="1"/>
  <c r="G66" i="1"/>
  <c r="A68" i="1"/>
  <c r="B73" i="2" s="1"/>
  <c r="T67" i="1"/>
  <c r="L66" i="1"/>
  <c r="K66" i="1"/>
  <c r="B68" i="1" l="1"/>
  <c r="U64" i="1"/>
  <c r="D69" i="2"/>
  <c r="U65" i="1"/>
  <c r="D70" i="2"/>
  <c r="V64" i="1"/>
  <c r="Y64" i="1" s="1"/>
  <c r="L69" i="2" s="1"/>
  <c r="F69" i="2"/>
  <c r="V65" i="1"/>
  <c r="I70" i="2" s="1"/>
  <c r="F70" i="2"/>
  <c r="J68" i="1"/>
  <c r="C68" i="1"/>
  <c r="E68" i="1"/>
  <c r="L67" i="1"/>
  <c r="K67" i="1"/>
  <c r="A69" i="1"/>
  <c r="T68" i="1"/>
  <c r="I66" i="1"/>
  <c r="Q66" i="1" s="1"/>
  <c r="H66" i="1"/>
  <c r="N66" i="1" s="1"/>
  <c r="O66" i="1" s="1"/>
  <c r="G67" i="1"/>
  <c r="D67" i="1"/>
  <c r="Y65" i="1" l="1"/>
  <c r="L70" i="2" s="1"/>
  <c r="B69" i="1"/>
  <c r="J69" i="1" s="1"/>
  <c r="B74" i="2"/>
  <c r="I69" i="2"/>
  <c r="U66" i="1"/>
  <c r="D71" i="2"/>
  <c r="V66" i="1"/>
  <c r="I71" i="2" s="1"/>
  <c r="F71" i="2"/>
  <c r="X65" i="1"/>
  <c r="K70" i="2" s="1"/>
  <c r="H70" i="2"/>
  <c r="X64" i="1"/>
  <c r="K69" i="2" s="1"/>
  <c r="H69" i="2"/>
  <c r="E69" i="1"/>
  <c r="C69" i="1"/>
  <c r="A70" i="1"/>
  <c r="B75" i="2" s="1"/>
  <c r="T69" i="1"/>
  <c r="I67" i="1"/>
  <c r="Q67" i="1" s="1"/>
  <c r="H67" i="1"/>
  <c r="N67" i="1" s="1"/>
  <c r="O67" i="1" s="1"/>
  <c r="G68" i="1"/>
  <c r="D68" i="1"/>
  <c r="L68" i="1"/>
  <c r="K68" i="1"/>
  <c r="U67" i="1" l="1"/>
  <c r="D72" i="2"/>
  <c r="Y66" i="1"/>
  <c r="L71" i="2" s="1"/>
  <c r="V67" i="1"/>
  <c r="I72" i="2" s="1"/>
  <c r="F72" i="2"/>
  <c r="X66" i="1"/>
  <c r="K71" i="2" s="1"/>
  <c r="H71" i="2"/>
  <c r="L69" i="1"/>
  <c r="K69" i="1"/>
  <c r="I68" i="1"/>
  <c r="Q68" i="1" s="1"/>
  <c r="H68" i="1"/>
  <c r="N68" i="1" s="1"/>
  <c r="O68" i="1" s="1"/>
  <c r="A71" i="1"/>
  <c r="B76" i="2" s="1"/>
  <c r="T70" i="1"/>
  <c r="B70" i="1"/>
  <c r="G69" i="1"/>
  <c r="D69" i="1"/>
  <c r="Y67" i="1" l="1"/>
  <c r="L72" i="2" s="1"/>
  <c r="V68" i="1"/>
  <c r="Y68" i="1" s="1"/>
  <c r="L73" i="2" s="1"/>
  <c r="F73" i="2"/>
  <c r="U68" i="1"/>
  <c r="D73" i="2"/>
  <c r="X67" i="1"/>
  <c r="K72" i="2" s="1"/>
  <c r="H72" i="2"/>
  <c r="I69" i="1"/>
  <c r="Q69" i="1" s="1"/>
  <c r="H69" i="1"/>
  <c r="N69" i="1" s="1"/>
  <c r="O69" i="1" s="1"/>
  <c r="E70" i="1"/>
  <c r="J70" i="1"/>
  <c r="C70" i="1"/>
  <c r="A72" i="1"/>
  <c r="B77" i="2" s="1"/>
  <c r="T71" i="1"/>
  <c r="B71" i="1"/>
  <c r="I73" i="2" l="1"/>
  <c r="X68" i="1"/>
  <c r="K73" i="2" s="1"/>
  <c r="H73" i="2"/>
  <c r="U69" i="1"/>
  <c r="D74" i="2"/>
  <c r="B72" i="1"/>
  <c r="E72" i="1" s="1"/>
  <c r="V69" i="1"/>
  <c r="I74" i="2" s="1"/>
  <c r="F74" i="2"/>
  <c r="D70" i="1"/>
  <c r="G70" i="1"/>
  <c r="E71" i="1"/>
  <c r="J71" i="1"/>
  <c r="C71" i="1"/>
  <c r="A73" i="1"/>
  <c r="B78" i="2" s="1"/>
  <c r="T72" i="1"/>
  <c r="L70" i="1"/>
  <c r="K70" i="1"/>
  <c r="B73" i="1" l="1"/>
  <c r="Y69" i="1"/>
  <c r="L74" i="2" s="1"/>
  <c r="J72" i="1"/>
  <c r="X69" i="1"/>
  <c r="K74" i="2" s="1"/>
  <c r="H74" i="2"/>
  <c r="C72" i="1"/>
  <c r="G72" i="1" s="1"/>
  <c r="L71" i="1"/>
  <c r="K71" i="1"/>
  <c r="D71" i="1"/>
  <c r="G71" i="1"/>
  <c r="I70" i="1"/>
  <c r="Q70" i="1" s="1"/>
  <c r="H70" i="1"/>
  <c r="N70" i="1" s="1"/>
  <c r="O70" i="1" s="1"/>
  <c r="L72" i="1"/>
  <c r="K72" i="1"/>
  <c r="C73" i="1"/>
  <c r="E73" i="1"/>
  <c r="J73" i="1"/>
  <c r="A74" i="1"/>
  <c r="B79" i="2" s="1"/>
  <c r="T73" i="1"/>
  <c r="D72" i="1" l="1"/>
  <c r="U70" i="1"/>
  <c r="D75" i="2"/>
  <c r="B74" i="1"/>
  <c r="E74" i="1" s="1"/>
  <c r="V70" i="1"/>
  <c r="Y70" i="1" s="1"/>
  <c r="F75" i="2"/>
  <c r="L73" i="1"/>
  <c r="K73" i="1"/>
  <c r="D73" i="1"/>
  <c r="G73" i="1"/>
  <c r="I72" i="1"/>
  <c r="Q72" i="1" s="1"/>
  <c r="F77" i="2" s="1"/>
  <c r="H72" i="1"/>
  <c r="N72" i="1" s="1"/>
  <c r="O72" i="1" s="1"/>
  <c r="A75" i="1"/>
  <c r="B80" i="2" s="1"/>
  <c r="T74" i="1"/>
  <c r="I71" i="1"/>
  <c r="Q71" i="1" s="1"/>
  <c r="H71" i="1"/>
  <c r="N71" i="1" s="1"/>
  <c r="O71" i="1" s="1"/>
  <c r="V71" i="1" l="1"/>
  <c r="I76" i="2" s="1"/>
  <c r="F76" i="2"/>
  <c r="U71" i="1"/>
  <c r="D76" i="2"/>
  <c r="I75" i="2"/>
  <c r="X70" i="1"/>
  <c r="H75" i="2"/>
  <c r="C74" i="1"/>
  <c r="D74" i="1" s="1"/>
  <c r="J74" i="1"/>
  <c r="U72" i="1"/>
  <c r="D77" i="2"/>
  <c r="V72" i="1"/>
  <c r="I77" i="2" s="1"/>
  <c r="B75" i="1"/>
  <c r="J75" i="1" s="1"/>
  <c r="L75" i="2"/>
  <c r="AA70" i="1"/>
  <c r="Y71" i="1"/>
  <c r="L76" i="2" s="1"/>
  <c r="L74" i="1"/>
  <c r="K74" i="1"/>
  <c r="I73" i="1"/>
  <c r="Q73" i="1" s="1"/>
  <c r="F78" i="2" s="1"/>
  <c r="H73" i="1"/>
  <c r="N73" i="1" s="1"/>
  <c r="O73" i="1" s="1"/>
  <c r="A76" i="1"/>
  <c r="B81" i="2" s="1"/>
  <c r="T75" i="1"/>
  <c r="C75" i="1" l="1"/>
  <c r="B76" i="1"/>
  <c r="E75" i="1"/>
  <c r="G75" i="1" s="1"/>
  <c r="Y72" i="1"/>
  <c r="L77" i="2" s="1"/>
  <c r="G74" i="1"/>
  <c r="K75" i="2"/>
  <c r="Z70" i="1"/>
  <c r="X71" i="1"/>
  <c r="K76" i="2" s="1"/>
  <c r="H76" i="2"/>
  <c r="X72" i="1"/>
  <c r="K77" i="2" s="1"/>
  <c r="H77" i="2"/>
  <c r="U73" i="1"/>
  <c r="D78" i="2"/>
  <c r="V73" i="1"/>
  <c r="Y73" i="1" s="1"/>
  <c r="L78" i="2" s="1"/>
  <c r="I74" i="1"/>
  <c r="Q74" i="1" s="1"/>
  <c r="H74" i="1"/>
  <c r="N74" i="1" s="1"/>
  <c r="O74" i="1" s="1"/>
  <c r="D75" i="1"/>
  <c r="J76" i="1"/>
  <c r="C76" i="1"/>
  <c r="E76" i="1"/>
  <c r="A77" i="1"/>
  <c r="B82" i="2" s="1"/>
  <c r="T76" i="1"/>
  <c r="L75" i="1"/>
  <c r="K75" i="1"/>
  <c r="B77" i="1" l="1"/>
  <c r="I78" i="2"/>
  <c r="X73" i="1"/>
  <c r="K78" i="2" s="1"/>
  <c r="H78" i="2"/>
  <c r="V74" i="1"/>
  <c r="I79" i="2" s="1"/>
  <c r="F79" i="2"/>
  <c r="U74" i="1"/>
  <c r="D79" i="2"/>
  <c r="G76" i="1"/>
  <c r="D76" i="1"/>
  <c r="I75" i="1"/>
  <c r="Q75" i="1" s="1"/>
  <c r="H75" i="1"/>
  <c r="N75" i="1" s="1"/>
  <c r="O75" i="1" s="1"/>
  <c r="L76" i="1"/>
  <c r="K76" i="1"/>
  <c r="E77" i="1"/>
  <c r="C77" i="1"/>
  <c r="J77" i="1"/>
  <c r="A78" i="1"/>
  <c r="B83" i="2" s="1"/>
  <c r="T77" i="1"/>
  <c r="B78" i="1"/>
  <c r="Y74" i="1" l="1"/>
  <c r="L79" i="2" s="1"/>
  <c r="U75" i="1"/>
  <c r="D80" i="2"/>
  <c r="X74" i="1"/>
  <c r="K79" i="2" s="1"/>
  <c r="H79" i="2"/>
  <c r="V75" i="1"/>
  <c r="Y75" i="1" s="1"/>
  <c r="L80" i="2" s="1"/>
  <c r="F80" i="2"/>
  <c r="G77" i="1"/>
  <c r="D77" i="1"/>
  <c r="A79" i="1"/>
  <c r="B84" i="2" s="1"/>
  <c r="T78" i="1"/>
  <c r="E78" i="1"/>
  <c r="J78" i="1"/>
  <c r="C78" i="1"/>
  <c r="L77" i="1"/>
  <c r="K77" i="1"/>
  <c r="I76" i="1"/>
  <c r="Q76" i="1" s="1"/>
  <c r="H76" i="1"/>
  <c r="N76" i="1" s="1"/>
  <c r="O76" i="1" s="1"/>
  <c r="B79" i="1"/>
  <c r="I80" i="2" l="1"/>
  <c r="U76" i="1"/>
  <c r="D81" i="2"/>
  <c r="V76" i="1"/>
  <c r="I81" i="2" s="1"/>
  <c r="F81" i="2"/>
  <c r="X75" i="1"/>
  <c r="K80" i="2" s="1"/>
  <c r="H80" i="2"/>
  <c r="Y76" i="1"/>
  <c r="L81" i="2" s="1"/>
  <c r="L78" i="1"/>
  <c r="K78" i="1"/>
  <c r="E79" i="1"/>
  <c r="J79" i="1"/>
  <c r="C79" i="1"/>
  <c r="A80" i="1"/>
  <c r="B85" i="2" s="1"/>
  <c r="T79" i="1"/>
  <c r="D78" i="1"/>
  <c r="G78" i="1"/>
  <c r="I77" i="1"/>
  <c r="Q77" i="1" s="1"/>
  <c r="H77" i="1"/>
  <c r="N77" i="1" s="1"/>
  <c r="O77" i="1" s="1"/>
  <c r="U77" i="1" l="1"/>
  <c r="D82" i="2"/>
  <c r="V77" i="1"/>
  <c r="F82" i="2"/>
  <c r="X76" i="1"/>
  <c r="K81" i="2" s="1"/>
  <c r="H81" i="2"/>
  <c r="Y77" i="1"/>
  <c r="L82" i="2" s="1"/>
  <c r="I82" i="2"/>
  <c r="G79" i="1"/>
  <c r="D79" i="1"/>
  <c r="A81" i="1"/>
  <c r="B86" i="2" s="1"/>
  <c r="T80" i="1"/>
  <c r="L79" i="1"/>
  <c r="K79" i="1"/>
  <c r="B80" i="1"/>
  <c r="I78" i="1"/>
  <c r="Q78" i="1" s="1"/>
  <c r="H78" i="1"/>
  <c r="N78" i="1" s="1"/>
  <c r="O78" i="1" s="1"/>
  <c r="V78" i="1" l="1"/>
  <c r="F83" i="2"/>
  <c r="B81" i="1"/>
  <c r="J81" i="1" s="1"/>
  <c r="U78" i="1"/>
  <c r="D83" i="2"/>
  <c r="X77" i="1"/>
  <c r="K82" i="2" s="1"/>
  <c r="H82" i="2"/>
  <c r="Y78" i="1"/>
  <c r="L83" i="2" s="1"/>
  <c r="I83" i="2"/>
  <c r="A82" i="1"/>
  <c r="B87" i="2" s="1"/>
  <c r="T81" i="1"/>
  <c r="C80" i="1"/>
  <c r="E80" i="1"/>
  <c r="J80" i="1"/>
  <c r="C81" i="1"/>
  <c r="E81" i="1"/>
  <c r="I79" i="1"/>
  <c r="Q79" i="1" s="1"/>
  <c r="H79" i="1"/>
  <c r="N79" i="1" s="1"/>
  <c r="O79" i="1" s="1"/>
  <c r="B82" i="1"/>
  <c r="U79" i="1" l="1"/>
  <c r="D84" i="2"/>
  <c r="X78" i="1"/>
  <c r="K83" i="2" s="1"/>
  <c r="H83" i="2"/>
  <c r="V79" i="1"/>
  <c r="Y79" i="1" s="1"/>
  <c r="L84" i="2" s="1"/>
  <c r="F84" i="2"/>
  <c r="D81" i="1"/>
  <c r="G81" i="1"/>
  <c r="G80" i="1"/>
  <c r="D80" i="1"/>
  <c r="L81" i="1"/>
  <c r="K81" i="1"/>
  <c r="L80" i="1"/>
  <c r="K80" i="1"/>
  <c r="J82" i="1"/>
  <c r="C82" i="1"/>
  <c r="E82" i="1"/>
  <c r="A83" i="1"/>
  <c r="B88" i="2" s="1"/>
  <c r="T82" i="1"/>
  <c r="B83" i="1"/>
  <c r="I84" i="2" l="1"/>
  <c r="X79" i="1"/>
  <c r="K84" i="2" s="1"/>
  <c r="H84" i="2"/>
  <c r="I80" i="1"/>
  <c r="Q80" i="1" s="1"/>
  <c r="H80" i="1"/>
  <c r="N80" i="1" s="1"/>
  <c r="O80" i="1" s="1"/>
  <c r="I81" i="1"/>
  <c r="Q81" i="1" s="1"/>
  <c r="H81" i="1"/>
  <c r="N81" i="1" s="1"/>
  <c r="O81" i="1" s="1"/>
  <c r="J83" i="1"/>
  <c r="E83" i="1"/>
  <c r="C83" i="1"/>
  <c r="A84" i="1"/>
  <c r="B89" i="2" s="1"/>
  <c r="T83" i="1"/>
  <c r="D82" i="1"/>
  <c r="G82" i="1"/>
  <c r="L82" i="1"/>
  <c r="K82" i="1"/>
  <c r="B84" i="1" l="1"/>
  <c r="U80" i="1"/>
  <c r="D85" i="2"/>
  <c r="U81" i="1"/>
  <c r="D86" i="2"/>
  <c r="V81" i="1"/>
  <c r="Y81" i="1" s="1"/>
  <c r="L86" i="2" s="1"/>
  <c r="F86" i="2"/>
  <c r="V80" i="1"/>
  <c r="Y80" i="1" s="1"/>
  <c r="L85" i="2" s="1"/>
  <c r="F85" i="2"/>
  <c r="J84" i="1"/>
  <c r="C84" i="1"/>
  <c r="E84" i="1"/>
  <c r="L83" i="1"/>
  <c r="K83" i="1"/>
  <c r="I82" i="1"/>
  <c r="Q82" i="1" s="1"/>
  <c r="H82" i="1"/>
  <c r="N82" i="1" s="1"/>
  <c r="O82" i="1" s="1"/>
  <c r="A85" i="1"/>
  <c r="B90" i="2" s="1"/>
  <c r="T84" i="1"/>
  <c r="G83" i="1"/>
  <c r="D83" i="1"/>
  <c r="I85" i="2" l="1"/>
  <c r="V82" i="1"/>
  <c r="Y82" i="1" s="1"/>
  <c r="L87" i="2" s="1"/>
  <c r="F87" i="2"/>
  <c r="I86" i="2"/>
  <c r="U82" i="1"/>
  <c r="D87" i="2"/>
  <c r="X81" i="1"/>
  <c r="K86" i="2" s="1"/>
  <c r="H86" i="2"/>
  <c r="X80" i="1"/>
  <c r="K85" i="2" s="1"/>
  <c r="H85" i="2"/>
  <c r="A86" i="1"/>
  <c r="B91" i="2" s="1"/>
  <c r="T85" i="1"/>
  <c r="G84" i="1"/>
  <c r="D84" i="1"/>
  <c r="B85" i="1"/>
  <c r="I83" i="1"/>
  <c r="Q83" i="1" s="1"/>
  <c r="H83" i="1"/>
  <c r="N83" i="1" s="1"/>
  <c r="O83" i="1" s="1"/>
  <c r="L84" i="1"/>
  <c r="K84" i="1"/>
  <c r="B86" i="1"/>
  <c r="I87" i="2" l="1"/>
  <c r="U83" i="1"/>
  <c r="D88" i="2"/>
  <c r="X82" i="1"/>
  <c r="K87" i="2" s="1"/>
  <c r="H87" i="2"/>
  <c r="V83" i="1"/>
  <c r="I88" i="2" s="1"/>
  <c r="F88" i="2"/>
  <c r="E85" i="1"/>
  <c r="C85" i="1"/>
  <c r="J85" i="1"/>
  <c r="I84" i="1"/>
  <c r="Q84" i="1" s="1"/>
  <c r="H84" i="1"/>
  <c r="N84" i="1" s="1"/>
  <c r="O84" i="1" s="1"/>
  <c r="E86" i="1"/>
  <c r="J86" i="1"/>
  <c r="C86" i="1"/>
  <c r="A87" i="1"/>
  <c r="B92" i="2" s="1"/>
  <c r="T86" i="1"/>
  <c r="B87" i="1" l="1"/>
  <c r="Y83" i="1"/>
  <c r="L88" i="2" s="1"/>
  <c r="U84" i="1"/>
  <c r="D89" i="2"/>
  <c r="V84" i="1"/>
  <c r="I89" i="2" s="1"/>
  <c r="F89" i="2"/>
  <c r="X83" i="1"/>
  <c r="K88" i="2" s="1"/>
  <c r="H88" i="2"/>
  <c r="L86" i="1"/>
  <c r="K86" i="1"/>
  <c r="G85" i="1"/>
  <c r="D85" i="1"/>
  <c r="D86" i="1"/>
  <c r="G86" i="1"/>
  <c r="L85" i="1"/>
  <c r="K85" i="1"/>
  <c r="E87" i="1"/>
  <c r="J87" i="1"/>
  <c r="C87" i="1"/>
  <c r="A88" i="1"/>
  <c r="B93" i="2" s="1"/>
  <c r="T87" i="1"/>
  <c r="B88" i="1"/>
  <c r="Y84" i="1" l="1"/>
  <c r="L89" i="2" s="1"/>
  <c r="X84" i="1"/>
  <c r="K89" i="2" s="1"/>
  <c r="H89" i="2"/>
  <c r="I86" i="1"/>
  <c r="Q86" i="1" s="1"/>
  <c r="H86" i="1"/>
  <c r="N86" i="1" s="1"/>
  <c r="O86" i="1" s="1"/>
  <c r="I85" i="1"/>
  <c r="Q85" i="1" s="1"/>
  <c r="H85" i="1"/>
  <c r="N85" i="1" s="1"/>
  <c r="O85" i="1" s="1"/>
  <c r="C88" i="1"/>
  <c r="J88" i="1"/>
  <c r="E88" i="1"/>
  <c r="A89" i="1"/>
  <c r="B94" i="2" s="1"/>
  <c r="T88" i="1"/>
  <c r="D87" i="1"/>
  <c r="G87" i="1"/>
  <c r="L87" i="1"/>
  <c r="K87" i="1"/>
  <c r="B89" i="1" l="1"/>
  <c r="U85" i="1"/>
  <c r="D90" i="2"/>
  <c r="U86" i="1"/>
  <c r="D91" i="2"/>
  <c r="V85" i="1"/>
  <c r="Y85" i="1" s="1"/>
  <c r="L90" i="2" s="1"/>
  <c r="F90" i="2"/>
  <c r="V86" i="1"/>
  <c r="Y86" i="1" s="1"/>
  <c r="L91" i="2" s="1"/>
  <c r="F91" i="2"/>
  <c r="L88" i="1"/>
  <c r="K88" i="1"/>
  <c r="C89" i="1"/>
  <c r="E89" i="1"/>
  <c r="J89" i="1"/>
  <c r="I87" i="1"/>
  <c r="Q87" i="1" s="1"/>
  <c r="H87" i="1"/>
  <c r="N87" i="1" s="1"/>
  <c r="O87" i="1" s="1"/>
  <c r="G88" i="1"/>
  <c r="D88" i="1"/>
  <c r="A90" i="1"/>
  <c r="B95" i="2" s="1"/>
  <c r="T89" i="1"/>
  <c r="B90" i="1"/>
  <c r="I91" i="2" l="1"/>
  <c r="X86" i="1"/>
  <c r="K91" i="2" s="1"/>
  <c r="H91" i="2"/>
  <c r="U87" i="1"/>
  <c r="D92" i="2"/>
  <c r="I90" i="2"/>
  <c r="V87" i="1"/>
  <c r="I92" i="2" s="1"/>
  <c r="F92" i="2"/>
  <c r="X85" i="1"/>
  <c r="K90" i="2" s="1"/>
  <c r="H90" i="2"/>
  <c r="L89" i="1"/>
  <c r="K89" i="1"/>
  <c r="D89" i="1"/>
  <c r="G89" i="1"/>
  <c r="J90" i="1"/>
  <c r="C90" i="1"/>
  <c r="E90" i="1"/>
  <c r="A91" i="1"/>
  <c r="B96" i="2" s="1"/>
  <c r="T90" i="1"/>
  <c r="I88" i="1"/>
  <c r="Q88" i="1" s="1"/>
  <c r="H88" i="1"/>
  <c r="N88" i="1" s="1"/>
  <c r="O88" i="1" s="1"/>
  <c r="X87" i="1" l="1"/>
  <c r="K92" i="2" s="1"/>
  <c r="H92" i="2"/>
  <c r="Y87" i="1"/>
  <c r="L92" i="2" s="1"/>
  <c r="U88" i="1"/>
  <c r="D93" i="2"/>
  <c r="V88" i="1"/>
  <c r="I93" i="2" s="1"/>
  <c r="F93" i="2"/>
  <c r="D90" i="1"/>
  <c r="G90" i="1"/>
  <c r="A92" i="1"/>
  <c r="B97" i="2" s="1"/>
  <c r="T91" i="1"/>
  <c r="L90" i="1"/>
  <c r="K90" i="1"/>
  <c r="B91" i="1"/>
  <c r="I89" i="1"/>
  <c r="Q89" i="1" s="1"/>
  <c r="F94" i="2" s="1"/>
  <c r="H89" i="1"/>
  <c r="N89" i="1" s="1"/>
  <c r="O89" i="1" s="1"/>
  <c r="B92" i="1"/>
  <c r="Y88" i="1" l="1"/>
  <c r="L93" i="2" s="1"/>
  <c r="U89" i="1"/>
  <c r="D94" i="2"/>
  <c r="X88" i="1"/>
  <c r="K93" i="2" s="1"/>
  <c r="H93" i="2"/>
  <c r="V89" i="1"/>
  <c r="Y89" i="1" s="1"/>
  <c r="A93" i="1"/>
  <c r="B98" i="2" s="1"/>
  <c r="T92" i="1"/>
  <c r="I90" i="1"/>
  <c r="Q90" i="1" s="1"/>
  <c r="H90" i="1"/>
  <c r="N90" i="1" s="1"/>
  <c r="O90" i="1" s="1"/>
  <c r="J91" i="1"/>
  <c r="E91" i="1"/>
  <c r="C91" i="1"/>
  <c r="J92" i="1"/>
  <c r="C92" i="1"/>
  <c r="E92" i="1"/>
  <c r="L94" i="2" l="1"/>
  <c r="AA89" i="1"/>
  <c r="I94" i="2"/>
  <c r="U90" i="1"/>
  <c r="D95" i="2"/>
  <c r="B93" i="1"/>
  <c r="C93" i="1" s="1"/>
  <c r="V90" i="1"/>
  <c r="I95" i="2" s="1"/>
  <c r="F95" i="2"/>
  <c r="X89" i="1"/>
  <c r="H94" i="2"/>
  <c r="L91" i="1"/>
  <c r="K91" i="1"/>
  <c r="G92" i="1"/>
  <c r="D92" i="1"/>
  <c r="G91" i="1"/>
  <c r="D91" i="1"/>
  <c r="L92" i="1"/>
  <c r="K92" i="1"/>
  <c r="A94" i="1"/>
  <c r="B99" i="2" s="1"/>
  <c r="T93" i="1"/>
  <c r="B94" i="1"/>
  <c r="E93" i="1" l="1"/>
  <c r="K94" i="2"/>
  <c r="Z89" i="1"/>
  <c r="Y90" i="1"/>
  <c r="L95" i="2" s="1"/>
  <c r="J93" i="1"/>
  <c r="L93" i="1" s="1"/>
  <c r="X90" i="1"/>
  <c r="K95" i="2" s="1"/>
  <c r="H95" i="2"/>
  <c r="G93" i="1"/>
  <c r="D93" i="1"/>
  <c r="I92" i="1"/>
  <c r="Q92" i="1" s="1"/>
  <c r="H92" i="1"/>
  <c r="N92" i="1" s="1"/>
  <c r="O92" i="1" s="1"/>
  <c r="I91" i="1"/>
  <c r="Q91" i="1" s="1"/>
  <c r="H91" i="1"/>
  <c r="N91" i="1" s="1"/>
  <c r="O91" i="1" s="1"/>
  <c r="A95" i="1"/>
  <c r="B100" i="2" s="1"/>
  <c r="T94" i="1"/>
  <c r="E94" i="1"/>
  <c r="J94" i="1"/>
  <c r="C94" i="1"/>
  <c r="K93" i="1" l="1"/>
  <c r="V91" i="1"/>
  <c r="Y91" i="1" s="1"/>
  <c r="L96" i="2" s="1"/>
  <c r="F96" i="2"/>
  <c r="U92" i="1"/>
  <c r="D97" i="2"/>
  <c r="V92" i="1"/>
  <c r="Y92" i="1" s="1"/>
  <c r="L97" i="2" s="1"/>
  <c r="F97" i="2"/>
  <c r="U91" i="1"/>
  <c r="D96" i="2"/>
  <c r="L94" i="1"/>
  <c r="K94" i="1"/>
  <c r="A96" i="1"/>
  <c r="B101" i="2" s="1"/>
  <c r="T95" i="1"/>
  <c r="B95" i="1"/>
  <c r="D94" i="1"/>
  <c r="G94" i="1"/>
  <c r="I93" i="1"/>
  <c r="Q93" i="1" s="1"/>
  <c r="H93" i="1"/>
  <c r="N93" i="1" s="1"/>
  <c r="O93" i="1" s="1"/>
  <c r="I96" i="2" l="1"/>
  <c r="U93" i="1"/>
  <c r="D98" i="2"/>
  <c r="X92" i="1"/>
  <c r="K97" i="2" s="1"/>
  <c r="H97" i="2"/>
  <c r="V93" i="1"/>
  <c r="Y93" i="1" s="1"/>
  <c r="L98" i="2" s="1"/>
  <c r="F98" i="2"/>
  <c r="I97" i="2"/>
  <c r="X91" i="1"/>
  <c r="K96" i="2" s="1"/>
  <c r="H96" i="2"/>
  <c r="B96" i="1"/>
  <c r="A97" i="1"/>
  <c r="B102" i="2" s="1"/>
  <c r="T96" i="1"/>
  <c r="I94" i="1"/>
  <c r="Q94" i="1" s="1"/>
  <c r="H94" i="1"/>
  <c r="N94" i="1" s="1"/>
  <c r="O94" i="1" s="1"/>
  <c r="E95" i="1"/>
  <c r="J95" i="1"/>
  <c r="C95" i="1"/>
  <c r="C96" i="1"/>
  <c r="E96" i="1"/>
  <c r="J96" i="1"/>
  <c r="B97" i="1"/>
  <c r="V94" i="1" l="1"/>
  <c r="F99" i="2"/>
  <c r="U94" i="1"/>
  <c r="D99" i="2"/>
  <c r="I98" i="2"/>
  <c r="X93" i="1"/>
  <c r="K98" i="2" s="1"/>
  <c r="H98" i="2"/>
  <c r="Y94" i="1"/>
  <c r="L99" i="2" s="1"/>
  <c r="I99" i="2"/>
  <c r="G96" i="1"/>
  <c r="D96" i="1"/>
  <c r="L95" i="1"/>
  <c r="K95" i="1"/>
  <c r="L96" i="1"/>
  <c r="K96" i="1"/>
  <c r="G95" i="1"/>
  <c r="D95" i="1"/>
  <c r="C97" i="1"/>
  <c r="E97" i="1"/>
  <c r="J97" i="1"/>
  <c r="A98" i="1"/>
  <c r="B103" i="2" s="1"/>
  <c r="T97" i="1"/>
  <c r="B98" i="1"/>
  <c r="X94" i="1" l="1"/>
  <c r="K99" i="2" s="1"/>
  <c r="H99" i="2"/>
  <c r="A99" i="1"/>
  <c r="B104" i="2" s="1"/>
  <c r="T98" i="1"/>
  <c r="J98" i="1"/>
  <c r="C98" i="1"/>
  <c r="E98" i="1"/>
  <c r="I95" i="1"/>
  <c r="Q95" i="1" s="1"/>
  <c r="H95" i="1"/>
  <c r="N95" i="1" s="1"/>
  <c r="O95" i="1" s="1"/>
  <c r="L97" i="1"/>
  <c r="K97" i="1"/>
  <c r="D97" i="1"/>
  <c r="G97" i="1"/>
  <c r="I96" i="1"/>
  <c r="Q96" i="1" s="1"/>
  <c r="H96" i="1"/>
  <c r="N96" i="1" s="1"/>
  <c r="O96" i="1" s="1"/>
  <c r="B99" i="1"/>
  <c r="V95" i="1" l="1"/>
  <c r="I100" i="2" s="1"/>
  <c r="F100" i="2"/>
  <c r="U96" i="1"/>
  <c r="D101" i="2"/>
  <c r="V96" i="1"/>
  <c r="Y96" i="1" s="1"/>
  <c r="L101" i="2" s="1"/>
  <c r="F101" i="2"/>
  <c r="U95" i="1"/>
  <c r="D100" i="2"/>
  <c r="Y95" i="1"/>
  <c r="L100" i="2" s="1"/>
  <c r="I97" i="1"/>
  <c r="Q97" i="1" s="1"/>
  <c r="H97" i="1"/>
  <c r="N97" i="1" s="1"/>
  <c r="O97" i="1" s="1"/>
  <c r="J99" i="1"/>
  <c r="E99" i="1"/>
  <c r="C99" i="1"/>
  <c r="D98" i="1"/>
  <c r="G98" i="1"/>
  <c r="L98" i="1"/>
  <c r="K98" i="1"/>
  <c r="A100" i="1"/>
  <c r="B105" i="2" s="1"/>
  <c r="T99" i="1"/>
  <c r="B100" i="1"/>
  <c r="U97" i="1" l="1"/>
  <c r="D102" i="2"/>
  <c r="X95" i="1"/>
  <c r="K100" i="2" s="1"/>
  <c r="H100" i="2"/>
  <c r="I101" i="2"/>
  <c r="X96" i="1"/>
  <c r="K101" i="2" s="1"/>
  <c r="H101" i="2"/>
  <c r="V97" i="1"/>
  <c r="I102" i="2" s="1"/>
  <c r="F102" i="2"/>
  <c r="I98" i="1"/>
  <c r="Q98" i="1" s="1"/>
  <c r="H98" i="1"/>
  <c r="N98" i="1" s="1"/>
  <c r="O98" i="1" s="1"/>
  <c r="J100" i="1"/>
  <c r="C100" i="1"/>
  <c r="E100" i="1"/>
  <c r="G99" i="1"/>
  <c r="D99" i="1"/>
  <c r="L99" i="1"/>
  <c r="K99" i="1"/>
  <c r="A101" i="1"/>
  <c r="B106" i="2" s="1"/>
  <c r="T100" i="1"/>
  <c r="B101" i="1"/>
  <c r="Y97" i="1" l="1"/>
  <c r="L102" i="2" s="1"/>
  <c r="U98" i="1"/>
  <c r="D103" i="2"/>
  <c r="V98" i="1"/>
  <c r="I103" i="2" s="1"/>
  <c r="F103" i="2"/>
  <c r="X97" i="1"/>
  <c r="K102" i="2" s="1"/>
  <c r="H102" i="2"/>
  <c r="I99" i="1"/>
  <c r="Q99" i="1" s="1"/>
  <c r="H99" i="1"/>
  <c r="N99" i="1" s="1"/>
  <c r="O99" i="1" s="1"/>
  <c r="E101" i="1"/>
  <c r="C101" i="1"/>
  <c r="J101" i="1"/>
  <c r="L100" i="1"/>
  <c r="K100" i="1"/>
  <c r="A102" i="1"/>
  <c r="B107" i="2" s="1"/>
  <c r="T101" i="1"/>
  <c r="G100" i="1"/>
  <c r="D100" i="1"/>
  <c r="Y98" i="1" l="1"/>
  <c r="L103" i="2" s="1"/>
  <c r="U99" i="1"/>
  <c r="D104" i="2"/>
  <c r="X98" i="1"/>
  <c r="K103" i="2" s="1"/>
  <c r="H103" i="2"/>
  <c r="V99" i="1"/>
  <c r="Y99" i="1" s="1"/>
  <c r="L104" i="2" s="1"/>
  <c r="F104" i="2"/>
  <c r="A103" i="1"/>
  <c r="B108" i="2" s="1"/>
  <c r="T102" i="1"/>
  <c r="G101" i="1"/>
  <c r="D101" i="1"/>
  <c r="B102" i="1"/>
  <c r="L101" i="1"/>
  <c r="K101" i="1"/>
  <c r="I100" i="1"/>
  <c r="Q100" i="1" s="1"/>
  <c r="H100" i="1"/>
  <c r="N100" i="1" s="1"/>
  <c r="O100" i="1" s="1"/>
  <c r="I104" i="2" l="1"/>
  <c r="V100" i="1"/>
  <c r="I105" i="2" s="1"/>
  <c r="F105" i="2"/>
  <c r="U100" i="1"/>
  <c r="D105" i="2"/>
  <c r="X99" i="1"/>
  <c r="K104" i="2" s="1"/>
  <c r="H104" i="2"/>
  <c r="Y100" i="1"/>
  <c r="L105" i="2" s="1"/>
  <c r="E102" i="1"/>
  <c r="J102" i="1"/>
  <c r="C102" i="1"/>
  <c r="I101" i="1"/>
  <c r="Q101" i="1" s="1"/>
  <c r="H101" i="1"/>
  <c r="N101" i="1" s="1"/>
  <c r="O101" i="1" s="1"/>
  <c r="T103" i="1"/>
  <c r="A104" i="1"/>
  <c r="B109" i="2" s="1"/>
  <c r="B103" i="1"/>
  <c r="U101" i="1" l="1"/>
  <c r="D106" i="2"/>
  <c r="V101" i="1"/>
  <c r="Y101" i="1" s="1"/>
  <c r="F106" i="2"/>
  <c r="X100" i="1"/>
  <c r="K105" i="2" s="1"/>
  <c r="H105" i="2"/>
  <c r="L102" i="1"/>
  <c r="K102" i="1"/>
  <c r="E103" i="1"/>
  <c r="J103" i="1"/>
  <c r="C103" i="1"/>
  <c r="B104" i="1"/>
  <c r="T104" i="1"/>
  <c r="A105" i="1"/>
  <c r="B110" i="2" s="1"/>
  <c r="D102" i="1"/>
  <c r="G102" i="1"/>
  <c r="I106" i="2" l="1"/>
  <c r="X101" i="1"/>
  <c r="H106" i="2"/>
  <c r="L106" i="2"/>
  <c r="AA101" i="1"/>
  <c r="B105" i="1"/>
  <c r="T105" i="1"/>
  <c r="A106" i="1"/>
  <c r="B111" i="2" s="1"/>
  <c r="C104" i="1"/>
  <c r="E104" i="1"/>
  <c r="J104" i="1"/>
  <c r="L103" i="1"/>
  <c r="K103" i="1"/>
  <c r="G103" i="1"/>
  <c r="D103" i="1"/>
  <c r="I102" i="1"/>
  <c r="Q102" i="1" s="1"/>
  <c r="H102" i="1"/>
  <c r="N102" i="1" s="1"/>
  <c r="O102" i="1" s="1"/>
  <c r="V102" i="1" l="1"/>
  <c r="F107" i="2"/>
  <c r="K106" i="2"/>
  <c r="Z101" i="1"/>
  <c r="U102" i="1"/>
  <c r="D107" i="2"/>
  <c r="Y102" i="1"/>
  <c r="L107" i="2" s="1"/>
  <c r="I107" i="2"/>
  <c r="B106" i="1"/>
  <c r="T106" i="1"/>
  <c r="A107" i="1"/>
  <c r="B112" i="2" s="1"/>
  <c r="L104" i="1"/>
  <c r="K104" i="1"/>
  <c r="D104" i="1"/>
  <c r="G104" i="1"/>
  <c r="V103" i="1"/>
  <c r="I103" i="1"/>
  <c r="Q103" i="1" s="1"/>
  <c r="F108" i="2" s="1"/>
  <c r="H103" i="1"/>
  <c r="N103" i="1" s="1"/>
  <c r="O103" i="1" s="1"/>
  <c r="J105" i="1"/>
  <c r="C105" i="1"/>
  <c r="E105" i="1"/>
  <c r="X102" i="1" l="1"/>
  <c r="K107" i="2" s="1"/>
  <c r="H107" i="2"/>
  <c r="U103" i="1"/>
  <c r="D108" i="2"/>
  <c r="Y103" i="1"/>
  <c r="L108" i="2" s="1"/>
  <c r="I108" i="2"/>
  <c r="D105" i="1"/>
  <c r="G105" i="1"/>
  <c r="L105" i="1"/>
  <c r="K105" i="1"/>
  <c r="B107" i="1"/>
  <c r="T107" i="1"/>
  <c r="A108" i="1"/>
  <c r="B113" i="2" s="1"/>
  <c r="I104" i="1"/>
  <c r="Q104" i="1" s="1"/>
  <c r="F109" i="2" s="1"/>
  <c r="H104" i="1"/>
  <c r="N104" i="1" s="1"/>
  <c r="O104" i="1" s="1"/>
  <c r="C106" i="1"/>
  <c r="E106" i="1"/>
  <c r="J106" i="1"/>
  <c r="U104" i="1" l="1"/>
  <c r="D109" i="2"/>
  <c r="X103" i="1"/>
  <c r="K108" i="2" s="1"/>
  <c r="H108" i="2"/>
  <c r="V104" i="1"/>
  <c r="Y104" i="1" s="1"/>
  <c r="L109" i="2" s="1"/>
  <c r="L106" i="1"/>
  <c r="K106" i="1"/>
  <c r="B108" i="1"/>
  <c r="T108" i="1"/>
  <c r="A109" i="1"/>
  <c r="B114" i="2" s="1"/>
  <c r="I105" i="1"/>
  <c r="Q105" i="1" s="1"/>
  <c r="H105" i="1"/>
  <c r="N105" i="1" s="1"/>
  <c r="O105" i="1" s="1"/>
  <c r="J107" i="1"/>
  <c r="C107" i="1"/>
  <c r="E107" i="1"/>
  <c r="D106" i="1"/>
  <c r="G106" i="1"/>
  <c r="I109" i="2" l="1"/>
  <c r="U105" i="1"/>
  <c r="D110" i="2"/>
  <c r="V105" i="1"/>
  <c r="I110" i="2" s="1"/>
  <c r="F110" i="2"/>
  <c r="X104" i="1"/>
  <c r="K109" i="2" s="1"/>
  <c r="H109" i="2"/>
  <c r="B109" i="1"/>
  <c r="T109" i="1"/>
  <c r="A110" i="1"/>
  <c r="B115" i="2" s="1"/>
  <c r="E108" i="1"/>
  <c r="C108" i="1"/>
  <c r="J108" i="1"/>
  <c r="D107" i="1"/>
  <c r="G107" i="1"/>
  <c r="I106" i="1"/>
  <c r="Q106" i="1" s="1"/>
  <c r="H106" i="1"/>
  <c r="N106" i="1" s="1"/>
  <c r="O106" i="1" s="1"/>
  <c r="L107" i="1"/>
  <c r="K107" i="1"/>
  <c r="Y105" i="1" l="1"/>
  <c r="L110" i="2" s="1"/>
  <c r="U106" i="1"/>
  <c r="D111" i="2"/>
  <c r="V106" i="1"/>
  <c r="I111" i="2" s="1"/>
  <c r="F111" i="2"/>
  <c r="X105" i="1"/>
  <c r="K110" i="2" s="1"/>
  <c r="H110" i="2"/>
  <c r="D108" i="1"/>
  <c r="G108" i="1"/>
  <c r="I107" i="1"/>
  <c r="Q107" i="1" s="1"/>
  <c r="H107" i="1"/>
  <c r="N107" i="1" s="1"/>
  <c r="O107" i="1" s="1"/>
  <c r="L108" i="1"/>
  <c r="K108" i="1"/>
  <c r="B110" i="1"/>
  <c r="T110" i="1"/>
  <c r="A111" i="1"/>
  <c r="B116" i="2" s="1"/>
  <c r="C109" i="1"/>
  <c r="J109" i="1"/>
  <c r="E109" i="1"/>
  <c r="Y106" i="1" l="1"/>
  <c r="L111" i="2" s="1"/>
  <c r="V107" i="1"/>
  <c r="I112" i="2" s="1"/>
  <c r="F112" i="2"/>
  <c r="U107" i="1"/>
  <c r="D112" i="2"/>
  <c r="X106" i="1"/>
  <c r="K111" i="2" s="1"/>
  <c r="H111" i="2"/>
  <c r="L109" i="1"/>
  <c r="K109" i="1"/>
  <c r="I108" i="1"/>
  <c r="Q108" i="1" s="1"/>
  <c r="H108" i="1"/>
  <c r="N108" i="1" s="1"/>
  <c r="O108" i="1" s="1"/>
  <c r="C110" i="1"/>
  <c r="J110" i="1"/>
  <c r="E110" i="1"/>
  <c r="D109" i="1"/>
  <c r="G109" i="1"/>
  <c r="B111" i="1"/>
  <c r="T111" i="1"/>
  <c r="A112" i="1"/>
  <c r="B117" i="2" s="1"/>
  <c r="Y107" i="1" l="1"/>
  <c r="L112" i="2" s="1"/>
  <c r="U108" i="1"/>
  <c r="D113" i="2"/>
  <c r="X107" i="1"/>
  <c r="K112" i="2" s="1"/>
  <c r="H112" i="2"/>
  <c r="V108" i="1"/>
  <c r="Y108" i="1" s="1"/>
  <c r="L113" i="2" s="1"/>
  <c r="F113" i="2"/>
  <c r="D110" i="1"/>
  <c r="G110" i="1"/>
  <c r="B112" i="1"/>
  <c r="T112" i="1"/>
  <c r="A113" i="1"/>
  <c r="B118" i="2" s="1"/>
  <c r="I109" i="1"/>
  <c r="Q109" i="1" s="1"/>
  <c r="H109" i="1"/>
  <c r="N109" i="1" s="1"/>
  <c r="O109" i="1" s="1"/>
  <c r="L110" i="1"/>
  <c r="K110" i="1"/>
  <c r="J111" i="1"/>
  <c r="C111" i="1"/>
  <c r="E111" i="1"/>
  <c r="I113" i="2" l="1"/>
  <c r="V109" i="1"/>
  <c r="I114" i="2" s="1"/>
  <c r="F114" i="2"/>
  <c r="U109" i="1"/>
  <c r="D114" i="2"/>
  <c r="X108" i="1"/>
  <c r="K113" i="2" s="1"/>
  <c r="H113" i="2"/>
  <c r="Y109" i="1"/>
  <c r="L114" i="2" s="1"/>
  <c r="C112" i="1"/>
  <c r="E112" i="1"/>
  <c r="J112" i="1"/>
  <c r="B113" i="1"/>
  <c r="T113" i="1"/>
  <c r="A114" i="1"/>
  <c r="B119" i="2" s="1"/>
  <c r="I110" i="1"/>
  <c r="Q110" i="1" s="1"/>
  <c r="H110" i="1"/>
  <c r="N110" i="1" s="1"/>
  <c r="O110" i="1" s="1"/>
  <c r="D111" i="1"/>
  <c r="G111" i="1"/>
  <c r="L111" i="1"/>
  <c r="K111" i="1"/>
  <c r="U110" i="1" l="1"/>
  <c r="D115" i="2"/>
  <c r="X109" i="1"/>
  <c r="K114" i="2" s="1"/>
  <c r="H114" i="2"/>
  <c r="V110" i="1"/>
  <c r="Y110" i="1" s="1"/>
  <c r="L115" i="2" s="1"/>
  <c r="F115" i="2"/>
  <c r="L112" i="1"/>
  <c r="K112" i="1"/>
  <c r="I111" i="1"/>
  <c r="Q111" i="1" s="1"/>
  <c r="H111" i="1"/>
  <c r="N111" i="1" s="1"/>
  <c r="O111" i="1" s="1"/>
  <c r="B114" i="1"/>
  <c r="T114" i="1"/>
  <c r="A115" i="1"/>
  <c r="B120" i="2" s="1"/>
  <c r="J113" i="1"/>
  <c r="C113" i="1"/>
  <c r="E113" i="1"/>
  <c r="D112" i="1"/>
  <c r="G112" i="1"/>
  <c r="I115" i="2" l="1"/>
  <c r="U111" i="1"/>
  <c r="D116" i="2"/>
  <c r="V111" i="1"/>
  <c r="I116" i="2" s="1"/>
  <c r="F116" i="2"/>
  <c r="X110" i="1"/>
  <c r="K115" i="2" s="1"/>
  <c r="H115" i="2"/>
  <c r="B115" i="1"/>
  <c r="T115" i="1"/>
  <c r="A116" i="1"/>
  <c r="B121" i="2" s="1"/>
  <c r="C114" i="1"/>
  <c r="E114" i="1"/>
  <c r="J114" i="1"/>
  <c r="D113" i="1"/>
  <c r="G113" i="1"/>
  <c r="I112" i="1"/>
  <c r="Q112" i="1" s="1"/>
  <c r="H112" i="1"/>
  <c r="N112" i="1" s="1"/>
  <c r="O112" i="1" s="1"/>
  <c r="L113" i="1"/>
  <c r="K113" i="1"/>
  <c r="Y111" i="1" l="1"/>
  <c r="L116" i="2" s="1"/>
  <c r="U112" i="1"/>
  <c r="D117" i="2"/>
  <c r="V112" i="1"/>
  <c r="I117" i="2" s="1"/>
  <c r="F117" i="2"/>
  <c r="X111" i="1"/>
  <c r="K116" i="2" s="1"/>
  <c r="H116" i="2"/>
  <c r="I113" i="1"/>
  <c r="Q113" i="1" s="1"/>
  <c r="H113" i="1"/>
  <c r="N113" i="1" s="1"/>
  <c r="O113" i="1" s="1"/>
  <c r="L114" i="1"/>
  <c r="K114" i="1"/>
  <c r="D114" i="1"/>
  <c r="G114" i="1"/>
  <c r="B116" i="1"/>
  <c r="T116" i="1"/>
  <c r="A117" i="1"/>
  <c r="B122" i="2" s="1"/>
  <c r="E115" i="1"/>
  <c r="C115" i="1"/>
  <c r="J115" i="1"/>
  <c r="Y112" i="1" l="1"/>
  <c r="L117" i="2" s="1"/>
  <c r="U113" i="1"/>
  <c r="D118" i="2"/>
  <c r="V113" i="1"/>
  <c r="I118" i="2" s="1"/>
  <c r="F118" i="2"/>
  <c r="X112" i="1"/>
  <c r="K117" i="2" s="1"/>
  <c r="H117" i="2"/>
  <c r="I114" i="1"/>
  <c r="Q114" i="1" s="1"/>
  <c r="H114" i="1"/>
  <c r="N114" i="1" s="1"/>
  <c r="O114" i="1" s="1"/>
  <c r="L115" i="1"/>
  <c r="K115" i="1"/>
  <c r="D115" i="1"/>
  <c r="G115" i="1"/>
  <c r="E116" i="1"/>
  <c r="C116" i="1"/>
  <c r="J116" i="1"/>
  <c r="B117" i="1"/>
  <c r="T117" i="1"/>
  <c r="A118" i="1"/>
  <c r="B123" i="2" s="1"/>
  <c r="Y113" i="1" l="1"/>
  <c r="L118" i="2" s="1"/>
  <c r="U114" i="1"/>
  <c r="D119" i="2"/>
  <c r="V114" i="1"/>
  <c r="I119" i="2" s="1"/>
  <c r="F119" i="2"/>
  <c r="X113" i="1"/>
  <c r="K118" i="2" s="1"/>
  <c r="H118" i="2"/>
  <c r="I115" i="1"/>
  <c r="Q115" i="1" s="1"/>
  <c r="H115" i="1"/>
  <c r="N115" i="1" s="1"/>
  <c r="O115" i="1" s="1"/>
  <c r="B118" i="1"/>
  <c r="T118" i="1"/>
  <c r="A119" i="1"/>
  <c r="B124" i="2" s="1"/>
  <c r="C117" i="1"/>
  <c r="J117" i="1"/>
  <c r="E117" i="1"/>
  <c r="L116" i="1"/>
  <c r="K116" i="1"/>
  <c r="D116" i="1"/>
  <c r="G116" i="1"/>
  <c r="Y114" i="1" l="1"/>
  <c r="L119" i="2" s="1"/>
  <c r="U115" i="1"/>
  <c r="D120" i="2"/>
  <c r="V115" i="1"/>
  <c r="I120" i="2" s="1"/>
  <c r="F120" i="2"/>
  <c r="X114" i="1"/>
  <c r="K119" i="2" s="1"/>
  <c r="H119" i="2"/>
  <c r="D117" i="1"/>
  <c r="G117" i="1"/>
  <c r="B119" i="1"/>
  <c r="T119" i="1"/>
  <c r="A120" i="1"/>
  <c r="B125" i="2" s="1"/>
  <c r="L117" i="1"/>
  <c r="K117" i="1"/>
  <c r="I116" i="1"/>
  <c r="Q116" i="1" s="1"/>
  <c r="F121" i="2" s="1"/>
  <c r="H116" i="1"/>
  <c r="N116" i="1" s="1"/>
  <c r="O116" i="1" s="1"/>
  <c r="C118" i="1"/>
  <c r="J118" i="1"/>
  <c r="E118" i="1"/>
  <c r="V116" i="1" l="1"/>
  <c r="Y115" i="1"/>
  <c r="L120" i="2" s="1"/>
  <c r="U116" i="1"/>
  <c r="D121" i="2"/>
  <c r="X115" i="1"/>
  <c r="K120" i="2" s="1"/>
  <c r="H120" i="2"/>
  <c r="Y116" i="1"/>
  <c r="L121" i="2" s="1"/>
  <c r="I121" i="2"/>
  <c r="D118" i="1"/>
  <c r="G118" i="1"/>
  <c r="J119" i="1"/>
  <c r="E119" i="1"/>
  <c r="C119" i="1"/>
  <c r="I117" i="1"/>
  <c r="Q117" i="1" s="1"/>
  <c r="H117" i="1"/>
  <c r="N117" i="1" s="1"/>
  <c r="O117" i="1" s="1"/>
  <c r="B120" i="1"/>
  <c r="T120" i="1"/>
  <c r="A121" i="1"/>
  <c r="B126" i="2" s="1"/>
  <c r="L118" i="1"/>
  <c r="K118" i="1"/>
  <c r="V117" i="1" l="1"/>
  <c r="F122" i="2"/>
  <c r="U117" i="1"/>
  <c r="D122" i="2"/>
  <c r="X116" i="1"/>
  <c r="K121" i="2" s="1"/>
  <c r="H121" i="2"/>
  <c r="Y117" i="1"/>
  <c r="L122" i="2" s="1"/>
  <c r="I122" i="2"/>
  <c r="L119" i="1"/>
  <c r="K119" i="1"/>
  <c r="I118" i="1"/>
  <c r="Q118" i="1" s="1"/>
  <c r="H118" i="1"/>
  <c r="N118" i="1" s="1"/>
  <c r="O118" i="1" s="1"/>
  <c r="D119" i="1"/>
  <c r="G119" i="1"/>
  <c r="B121" i="1"/>
  <c r="T121" i="1"/>
  <c r="A122" i="1"/>
  <c r="B127" i="2" s="1"/>
  <c r="C120" i="1"/>
  <c r="E120" i="1"/>
  <c r="J120" i="1"/>
  <c r="U118" i="1" l="1"/>
  <c r="D123" i="2"/>
  <c r="X117" i="1"/>
  <c r="K122" i="2" s="1"/>
  <c r="H122" i="2"/>
  <c r="V118" i="1"/>
  <c r="Y118" i="1" s="1"/>
  <c r="L123" i="2" s="1"/>
  <c r="F123" i="2"/>
  <c r="I119" i="1"/>
  <c r="Q119" i="1" s="1"/>
  <c r="H119" i="1"/>
  <c r="N119" i="1" s="1"/>
  <c r="O119" i="1" s="1"/>
  <c r="D120" i="1"/>
  <c r="G120" i="1"/>
  <c r="E121" i="1"/>
  <c r="C121" i="1"/>
  <c r="J121" i="1"/>
  <c r="L120" i="1"/>
  <c r="K120" i="1"/>
  <c r="B122" i="1"/>
  <c r="T122" i="1"/>
  <c r="A123" i="1"/>
  <c r="B128" i="2" s="1"/>
  <c r="I123" i="2" l="1"/>
  <c r="U119" i="1"/>
  <c r="D124" i="2"/>
  <c r="V119" i="1"/>
  <c r="I124" i="2" s="1"/>
  <c r="F124" i="2"/>
  <c r="X118" i="1"/>
  <c r="K123" i="2" s="1"/>
  <c r="H123" i="2"/>
  <c r="D121" i="1"/>
  <c r="G121" i="1"/>
  <c r="B123" i="1"/>
  <c r="T123" i="1"/>
  <c r="A124" i="1"/>
  <c r="B129" i="2" s="1"/>
  <c r="L121" i="1"/>
  <c r="K121" i="1"/>
  <c r="V120" i="1"/>
  <c r="I120" i="1"/>
  <c r="Q120" i="1" s="1"/>
  <c r="F125" i="2" s="1"/>
  <c r="H120" i="1"/>
  <c r="N120" i="1" s="1"/>
  <c r="O120" i="1" s="1"/>
  <c r="C122" i="1"/>
  <c r="J122" i="1"/>
  <c r="E122" i="1"/>
  <c r="Y119" i="1" l="1"/>
  <c r="L124" i="2" s="1"/>
  <c r="U120" i="1"/>
  <c r="D125" i="2"/>
  <c r="X119" i="1"/>
  <c r="K124" i="2" s="1"/>
  <c r="H124" i="2"/>
  <c r="Y120" i="1"/>
  <c r="L125" i="2" s="1"/>
  <c r="I125" i="2"/>
  <c r="L122" i="1"/>
  <c r="K122" i="1"/>
  <c r="J123" i="1"/>
  <c r="C123" i="1"/>
  <c r="E123" i="1"/>
  <c r="I121" i="1"/>
  <c r="Q121" i="1" s="1"/>
  <c r="H121" i="1"/>
  <c r="N121" i="1" s="1"/>
  <c r="O121" i="1" s="1"/>
  <c r="B124" i="1"/>
  <c r="T124" i="1"/>
  <c r="A125" i="1"/>
  <c r="B130" i="2" s="1"/>
  <c r="D122" i="1"/>
  <c r="G122" i="1"/>
  <c r="U121" i="1" l="1"/>
  <c r="D126" i="2"/>
  <c r="V121" i="1"/>
  <c r="F126" i="2"/>
  <c r="X120" i="1"/>
  <c r="K125" i="2" s="1"/>
  <c r="H125" i="2"/>
  <c r="Y121" i="1"/>
  <c r="L126" i="2" s="1"/>
  <c r="I126" i="2"/>
  <c r="B125" i="1"/>
  <c r="T125" i="1"/>
  <c r="A126" i="1"/>
  <c r="B131" i="2" s="1"/>
  <c r="I122" i="1"/>
  <c r="Q122" i="1" s="1"/>
  <c r="H122" i="1"/>
  <c r="N122" i="1" s="1"/>
  <c r="O122" i="1" s="1"/>
  <c r="D123" i="1"/>
  <c r="G123" i="1"/>
  <c r="L123" i="1"/>
  <c r="K123" i="1"/>
  <c r="E124" i="1"/>
  <c r="C124" i="1"/>
  <c r="J124" i="1"/>
  <c r="U122" i="1" l="1"/>
  <c r="D127" i="2"/>
  <c r="V122" i="1"/>
  <c r="Y122" i="1" s="1"/>
  <c r="L127" i="2" s="1"/>
  <c r="F127" i="2"/>
  <c r="X121" i="1"/>
  <c r="K126" i="2" s="1"/>
  <c r="H126" i="2"/>
  <c r="I127" i="2"/>
  <c r="I123" i="1"/>
  <c r="Q123" i="1" s="1"/>
  <c r="H123" i="1"/>
  <c r="N123" i="1" s="1"/>
  <c r="O123" i="1" s="1"/>
  <c r="L124" i="1"/>
  <c r="K124" i="1"/>
  <c r="B126" i="1"/>
  <c r="T126" i="1"/>
  <c r="A127" i="1"/>
  <c r="B132" i="2" s="1"/>
  <c r="D124" i="1"/>
  <c r="G124" i="1"/>
  <c r="C125" i="1"/>
  <c r="J125" i="1"/>
  <c r="E125" i="1"/>
  <c r="U123" i="1" l="1"/>
  <c r="D128" i="2"/>
  <c r="V123" i="1"/>
  <c r="F128" i="2"/>
  <c r="X122" i="1"/>
  <c r="K127" i="2" s="1"/>
  <c r="H127" i="2"/>
  <c r="Y123" i="1"/>
  <c r="L128" i="2" s="1"/>
  <c r="I128" i="2"/>
  <c r="L125" i="1"/>
  <c r="K125" i="1"/>
  <c r="B127" i="1"/>
  <c r="T127" i="1"/>
  <c r="A128" i="1"/>
  <c r="B133" i="2" s="1"/>
  <c r="C126" i="1"/>
  <c r="E126" i="1"/>
  <c r="J126" i="1"/>
  <c r="D125" i="1"/>
  <c r="G125" i="1"/>
  <c r="I124" i="1"/>
  <c r="Q124" i="1" s="1"/>
  <c r="H124" i="1"/>
  <c r="N124" i="1" s="1"/>
  <c r="O124" i="1" s="1"/>
  <c r="V124" i="1" l="1"/>
  <c r="F129" i="2"/>
  <c r="U124" i="1"/>
  <c r="D129" i="2"/>
  <c r="X123" i="1"/>
  <c r="K128" i="2" s="1"/>
  <c r="H128" i="2"/>
  <c r="Y124" i="1"/>
  <c r="L129" i="2" s="1"/>
  <c r="I129" i="2"/>
  <c r="D126" i="1"/>
  <c r="G126" i="1"/>
  <c r="B128" i="1"/>
  <c r="T128" i="1"/>
  <c r="A129" i="1"/>
  <c r="B134" i="2" s="1"/>
  <c r="E127" i="1"/>
  <c r="C127" i="1"/>
  <c r="J127" i="1"/>
  <c r="I125" i="1"/>
  <c r="Q125" i="1" s="1"/>
  <c r="H125" i="1"/>
  <c r="N125" i="1" s="1"/>
  <c r="O125" i="1" s="1"/>
  <c r="L126" i="1"/>
  <c r="K126" i="1"/>
  <c r="X124" i="1" l="1"/>
  <c r="K129" i="2" s="1"/>
  <c r="H129" i="2"/>
  <c r="U125" i="1"/>
  <c r="D130" i="2"/>
  <c r="V125" i="1"/>
  <c r="Y125" i="1" s="1"/>
  <c r="L130" i="2" s="1"/>
  <c r="F130" i="2"/>
  <c r="C128" i="1"/>
  <c r="E128" i="1"/>
  <c r="J128" i="1"/>
  <c r="L127" i="1"/>
  <c r="K127" i="1"/>
  <c r="I126" i="1"/>
  <c r="Q126" i="1" s="1"/>
  <c r="H126" i="1"/>
  <c r="N126" i="1" s="1"/>
  <c r="O126" i="1" s="1"/>
  <c r="D127" i="1"/>
  <c r="G127" i="1"/>
  <c r="B129" i="1"/>
  <c r="T129" i="1"/>
  <c r="A130" i="1"/>
  <c r="B135" i="2" s="1"/>
  <c r="I130" i="2" l="1"/>
  <c r="V126" i="1"/>
  <c r="I131" i="2" s="1"/>
  <c r="F131" i="2"/>
  <c r="U126" i="1"/>
  <c r="D131" i="2"/>
  <c r="X125" i="1"/>
  <c r="K130" i="2" s="1"/>
  <c r="H130" i="2"/>
  <c r="Y126" i="1"/>
  <c r="L131" i="2" s="1"/>
  <c r="L128" i="1"/>
  <c r="K128" i="1"/>
  <c r="I127" i="1"/>
  <c r="Q127" i="1" s="1"/>
  <c r="H127" i="1"/>
  <c r="N127" i="1" s="1"/>
  <c r="O127" i="1" s="1"/>
  <c r="B130" i="1"/>
  <c r="T130" i="1"/>
  <c r="A131" i="1"/>
  <c r="B136" i="2" s="1"/>
  <c r="E129" i="1"/>
  <c r="J129" i="1"/>
  <c r="C129" i="1"/>
  <c r="D128" i="1"/>
  <c r="G128" i="1"/>
  <c r="X126" i="1" l="1"/>
  <c r="K131" i="2" s="1"/>
  <c r="H131" i="2"/>
  <c r="U127" i="1"/>
  <c r="D132" i="2"/>
  <c r="V127" i="1"/>
  <c r="Y127" i="1" s="1"/>
  <c r="L132" i="2" s="1"/>
  <c r="F132" i="2"/>
  <c r="B131" i="1"/>
  <c r="T131" i="1"/>
  <c r="A132" i="1"/>
  <c r="B137" i="2" s="1"/>
  <c r="C130" i="1"/>
  <c r="J130" i="1"/>
  <c r="E130" i="1"/>
  <c r="I128" i="1"/>
  <c r="Q128" i="1" s="1"/>
  <c r="H128" i="1"/>
  <c r="N128" i="1" s="1"/>
  <c r="O128" i="1" s="1"/>
  <c r="D129" i="1"/>
  <c r="G129" i="1"/>
  <c r="L129" i="1"/>
  <c r="K129" i="1"/>
  <c r="I132" i="2" l="1"/>
  <c r="U128" i="1"/>
  <c r="D133" i="2"/>
  <c r="V128" i="1"/>
  <c r="I133" i="2" s="1"/>
  <c r="F133" i="2"/>
  <c r="X127" i="1"/>
  <c r="K132" i="2" s="1"/>
  <c r="H132" i="2"/>
  <c r="Y128" i="1"/>
  <c r="L133" i="2" s="1"/>
  <c r="I129" i="1"/>
  <c r="Q129" i="1" s="1"/>
  <c r="H129" i="1"/>
  <c r="N129" i="1" s="1"/>
  <c r="O129" i="1" s="1"/>
  <c r="B132" i="1"/>
  <c r="T132" i="1"/>
  <c r="A133" i="1"/>
  <c r="B138" i="2" s="1"/>
  <c r="D130" i="1"/>
  <c r="G130" i="1"/>
  <c r="L130" i="1"/>
  <c r="K130" i="1"/>
  <c r="C131" i="1"/>
  <c r="E131" i="1"/>
  <c r="J131" i="1"/>
  <c r="U129" i="1" l="1"/>
  <c r="D134" i="2"/>
  <c r="V129" i="1"/>
  <c r="F134" i="2"/>
  <c r="X128" i="1"/>
  <c r="K133" i="2" s="1"/>
  <c r="H133" i="2"/>
  <c r="Y129" i="1"/>
  <c r="L134" i="2" s="1"/>
  <c r="I134" i="2"/>
  <c r="I130" i="1"/>
  <c r="Q130" i="1" s="1"/>
  <c r="H130" i="1"/>
  <c r="N130" i="1" s="1"/>
  <c r="O130" i="1" s="1"/>
  <c r="L131" i="1"/>
  <c r="K131" i="1"/>
  <c r="E132" i="1"/>
  <c r="J132" i="1"/>
  <c r="C132" i="1"/>
  <c r="B133" i="1"/>
  <c r="T133" i="1"/>
  <c r="A134" i="1"/>
  <c r="B139" i="2" s="1"/>
  <c r="D131" i="1"/>
  <c r="G131" i="1"/>
  <c r="U130" i="1" l="1"/>
  <c r="D135" i="2"/>
  <c r="V130" i="1"/>
  <c r="Y130" i="1" s="1"/>
  <c r="L135" i="2" s="1"/>
  <c r="F135" i="2"/>
  <c r="X129" i="1"/>
  <c r="K134" i="2" s="1"/>
  <c r="H134" i="2"/>
  <c r="I135" i="2"/>
  <c r="B134" i="1"/>
  <c r="T134" i="1"/>
  <c r="A135" i="1"/>
  <c r="B140" i="2" s="1"/>
  <c r="D132" i="1"/>
  <c r="G132" i="1"/>
  <c r="I131" i="1"/>
  <c r="Q131" i="1" s="1"/>
  <c r="H131" i="1"/>
  <c r="N131" i="1" s="1"/>
  <c r="O131" i="1" s="1"/>
  <c r="L132" i="1"/>
  <c r="K132" i="1"/>
  <c r="C133" i="1"/>
  <c r="E133" i="1"/>
  <c r="J133" i="1"/>
  <c r="U131" i="1" l="1"/>
  <c r="D136" i="2"/>
  <c r="V131" i="1"/>
  <c r="Y131" i="1" s="1"/>
  <c r="F136" i="2"/>
  <c r="X130" i="1"/>
  <c r="K135" i="2" s="1"/>
  <c r="H135" i="2"/>
  <c r="D133" i="1"/>
  <c r="G133" i="1"/>
  <c r="L133" i="1"/>
  <c r="K133" i="1"/>
  <c r="I132" i="1"/>
  <c r="Q132" i="1" s="1"/>
  <c r="H132" i="1"/>
  <c r="N132" i="1" s="1"/>
  <c r="O132" i="1" s="1"/>
  <c r="B135" i="1"/>
  <c r="T135" i="1"/>
  <c r="A136" i="1"/>
  <c r="B141" i="2" s="1"/>
  <c r="C134" i="1"/>
  <c r="D134" i="1" s="1"/>
  <c r="E134" i="1"/>
  <c r="J134" i="1"/>
  <c r="U132" i="1" l="1"/>
  <c r="D137" i="2"/>
  <c r="V132" i="1"/>
  <c r="Y132" i="1" s="1"/>
  <c r="L137" i="2" s="1"/>
  <c r="F137" i="2"/>
  <c r="G134" i="1"/>
  <c r="I134" i="1" s="1"/>
  <c r="Q134" i="1" s="1"/>
  <c r="I136" i="2"/>
  <c r="X131" i="1"/>
  <c r="H136" i="2"/>
  <c r="L136" i="2"/>
  <c r="AA131" i="1"/>
  <c r="L134" i="1"/>
  <c r="K134" i="1"/>
  <c r="I133" i="1"/>
  <c r="Q133" i="1" s="1"/>
  <c r="H133" i="1"/>
  <c r="N133" i="1" s="1"/>
  <c r="O133" i="1" s="1"/>
  <c r="C135" i="1"/>
  <c r="E135" i="1"/>
  <c r="J135" i="1"/>
  <c r="B136" i="1"/>
  <c r="T136" i="1"/>
  <c r="A137" i="1"/>
  <c r="B142" i="2" s="1"/>
  <c r="I137" i="2" l="1"/>
  <c r="V134" i="1"/>
  <c r="F139" i="2"/>
  <c r="V133" i="1"/>
  <c r="Y133" i="1" s="1"/>
  <c r="L138" i="2" s="1"/>
  <c r="F138" i="2"/>
  <c r="Z131" i="1"/>
  <c r="K136" i="2"/>
  <c r="H134" i="1"/>
  <c r="N134" i="1" s="1"/>
  <c r="O134" i="1" s="1"/>
  <c r="U133" i="1"/>
  <c r="D138" i="2"/>
  <c r="X132" i="1"/>
  <c r="K137" i="2" s="1"/>
  <c r="H137" i="2"/>
  <c r="Y134" i="1"/>
  <c r="L139" i="2" s="1"/>
  <c r="I139" i="2"/>
  <c r="L135" i="1"/>
  <c r="K135" i="1"/>
  <c r="D135" i="1"/>
  <c r="G135" i="1"/>
  <c r="B137" i="1"/>
  <c r="T137" i="1"/>
  <c r="A138" i="1"/>
  <c r="B143" i="2" s="1"/>
  <c r="C136" i="1"/>
  <c r="J136" i="1"/>
  <c r="E136" i="1"/>
  <c r="I138" i="2" l="1"/>
  <c r="X133" i="1"/>
  <c r="K138" i="2" s="1"/>
  <c r="H138" i="2"/>
  <c r="U134" i="1"/>
  <c r="D139" i="2"/>
  <c r="B138" i="1"/>
  <c r="T138" i="1"/>
  <c r="A139" i="1"/>
  <c r="B144" i="2" s="1"/>
  <c r="D136" i="1"/>
  <c r="G136" i="1"/>
  <c r="I135" i="1"/>
  <c r="Q135" i="1" s="1"/>
  <c r="H135" i="1"/>
  <c r="N135" i="1" s="1"/>
  <c r="O135" i="1" s="1"/>
  <c r="E137" i="1"/>
  <c r="J137" i="1"/>
  <c r="C137" i="1"/>
  <c r="L136" i="1"/>
  <c r="K136" i="1"/>
  <c r="U135" i="1" l="1"/>
  <c r="D140" i="2"/>
  <c r="V135" i="1"/>
  <c r="F140" i="2"/>
  <c r="X134" i="1"/>
  <c r="K139" i="2" s="1"/>
  <c r="H139" i="2"/>
  <c r="Y135" i="1"/>
  <c r="L140" i="2" s="1"/>
  <c r="I140" i="2"/>
  <c r="D137" i="1"/>
  <c r="G137" i="1"/>
  <c r="L137" i="1"/>
  <c r="K137" i="1"/>
  <c r="I136" i="1"/>
  <c r="Q136" i="1" s="1"/>
  <c r="H136" i="1"/>
  <c r="N136" i="1" s="1"/>
  <c r="O136" i="1" s="1"/>
  <c r="B139" i="1"/>
  <c r="T139" i="1"/>
  <c r="A140" i="1"/>
  <c r="B145" i="2" s="1"/>
  <c r="C138" i="1"/>
  <c r="E138" i="1"/>
  <c r="J138" i="1"/>
  <c r="U136" i="1" l="1"/>
  <c r="D141" i="2"/>
  <c r="V136" i="1"/>
  <c r="F141" i="2"/>
  <c r="X135" i="1"/>
  <c r="K140" i="2" s="1"/>
  <c r="H140" i="2"/>
  <c r="Y136" i="1"/>
  <c r="L141" i="2" s="1"/>
  <c r="I141" i="2"/>
  <c r="I137" i="1"/>
  <c r="Q137" i="1" s="1"/>
  <c r="H137" i="1"/>
  <c r="N137" i="1" s="1"/>
  <c r="O137" i="1" s="1"/>
  <c r="J139" i="1"/>
  <c r="C139" i="1"/>
  <c r="E139" i="1"/>
  <c r="L138" i="1"/>
  <c r="K138" i="1"/>
  <c r="D138" i="1"/>
  <c r="G138" i="1"/>
  <c r="B140" i="1"/>
  <c r="T140" i="1"/>
  <c r="A141" i="1"/>
  <c r="B146" i="2" s="1"/>
  <c r="U137" i="1" l="1"/>
  <c r="D142" i="2"/>
  <c r="V137" i="1"/>
  <c r="F142" i="2"/>
  <c r="X136" i="1"/>
  <c r="K141" i="2" s="1"/>
  <c r="H141" i="2"/>
  <c r="Y137" i="1"/>
  <c r="L142" i="2" s="1"/>
  <c r="I142" i="2"/>
  <c r="B141" i="1"/>
  <c r="T141" i="1"/>
  <c r="A142" i="1"/>
  <c r="B147" i="2" s="1"/>
  <c r="L139" i="1"/>
  <c r="K139" i="1"/>
  <c r="D139" i="1"/>
  <c r="G139" i="1"/>
  <c r="E140" i="1"/>
  <c r="C140" i="1"/>
  <c r="J140" i="1"/>
  <c r="I138" i="1"/>
  <c r="Q138" i="1" s="1"/>
  <c r="H138" i="1"/>
  <c r="N138" i="1" s="1"/>
  <c r="O138" i="1" s="1"/>
  <c r="V138" i="1" l="1"/>
  <c r="F143" i="2"/>
  <c r="U138" i="1"/>
  <c r="D143" i="2"/>
  <c r="X137" i="1"/>
  <c r="K142" i="2" s="1"/>
  <c r="H142" i="2"/>
  <c r="Y138" i="1"/>
  <c r="L143" i="2" s="1"/>
  <c r="I143" i="2"/>
  <c r="L140" i="1"/>
  <c r="K140" i="1"/>
  <c r="I139" i="1"/>
  <c r="Q139" i="1" s="1"/>
  <c r="H139" i="1"/>
  <c r="N139" i="1" s="1"/>
  <c r="O139" i="1" s="1"/>
  <c r="B142" i="1"/>
  <c r="T142" i="1"/>
  <c r="A143" i="1"/>
  <c r="B148" i="2" s="1"/>
  <c r="D140" i="1"/>
  <c r="G140" i="1"/>
  <c r="C141" i="1"/>
  <c r="E141" i="1"/>
  <c r="J141" i="1"/>
  <c r="U139" i="1" l="1"/>
  <c r="D144" i="2"/>
  <c r="X138" i="1"/>
  <c r="K143" i="2" s="1"/>
  <c r="H143" i="2"/>
  <c r="V139" i="1"/>
  <c r="Y139" i="1" s="1"/>
  <c r="L144" i="2" s="1"/>
  <c r="F144" i="2"/>
  <c r="L141" i="1"/>
  <c r="K141" i="1"/>
  <c r="I140" i="1"/>
  <c r="Q140" i="1" s="1"/>
  <c r="H140" i="1"/>
  <c r="N140" i="1" s="1"/>
  <c r="O140" i="1" s="1"/>
  <c r="B143" i="1"/>
  <c r="T143" i="1"/>
  <c r="A144" i="1"/>
  <c r="B149" i="2" s="1"/>
  <c r="C142" i="1"/>
  <c r="D142" i="1" s="1"/>
  <c r="J142" i="1"/>
  <c r="E142" i="1"/>
  <c r="D141" i="1"/>
  <c r="G141" i="1"/>
  <c r="I144" i="2" l="1"/>
  <c r="U140" i="1"/>
  <c r="D145" i="2"/>
  <c r="V140" i="1"/>
  <c r="I145" i="2" s="1"/>
  <c r="F145" i="2"/>
  <c r="G142" i="1"/>
  <c r="H142" i="1" s="1"/>
  <c r="X139" i="1"/>
  <c r="K144" i="2" s="1"/>
  <c r="H144" i="2"/>
  <c r="I141" i="1"/>
  <c r="Q141" i="1" s="1"/>
  <c r="H141" i="1"/>
  <c r="N141" i="1" s="1"/>
  <c r="O141" i="1" s="1"/>
  <c r="L142" i="1"/>
  <c r="K142" i="1"/>
  <c r="B144" i="1"/>
  <c r="T144" i="1"/>
  <c r="A145" i="1"/>
  <c r="B150" i="2" s="1"/>
  <c r="E143" i="1"/>
  <c r="C143" i="1"/>
  <c r="J143" i="1"/>
  <c r="Y140" i="1" l="1"/>
  <c r="L145" i="2" s="1"/>
  <c r="I142" i="1"/>
  <c r="V141" i="1"/>
  <c r="I146" i="2" s="1"/>
  <c r="F146" i="2"/>
  <c r="U141" i="1"/>
  <c r="D146" i="2"/>
  <c r="X140" i="1"/>
  <c r="K145" i="2" s="1"/>
  <c r="H145" i="2"/>
  <c r="L143" i="1"/>
  <c r="K143" i="1"/>
  <c r="D143" i="1"/>
  <c r="G143" i="1"/>
  <c r="B145" i="1"/>
  <c r="T145" i="1"/>
  <c r="A146" i="1"/>
  <c r="B151" i="2" s="1"/>
  <c r="Q142" i="1"/>
  <c r="N142" i="1"/>
  <c r="O142" i="1" s="1"/>
  <c r="C144" i="1"/>
  <c r="J144" i="1"/>
  <c r="E144" i="1"/>
  <c r="Y141" i="1" l="1"/>
  <c r="L146" i="2" s="1"/>
  <c r="X141" i="1"/>
  <c r="K146" i="2" s="1"/>
  <c r="H146" i="2"/>
  <c r="U142" i="1"/>
  <c r="D147" i="2"/>
  <c r="V142" i="1"/>
  <c r="I147" i="2" s="1"/>
  <c r="F147" i="2"/>
  <c r="B146" i="1"/>
  <c r="T146" i="1"/>
  <c r="A147" i="1"/>
  <c r="B152" i="2" s="1"/>
  <c r="J145" i="1"/>
  <c r="C145" i="1"/>
  <c r="E145" i="1"/>
  <c r="I143" i="1"/>
  <c r="Q143" i="1" s="1"/>
  <c r="H143" i="1"/>
  <c r="N143" i="1" s="1"/>
  <c r="O143" i="1" s="1"/>
  <c r="D144" i="1"/>
  <c r="G144" i="1"/>
  <c r="L144" i="1"/>
  <c r="K144" i="1"/>
  <c r="Y142" i="1" l="1"/>
  <c r="L147" i="2" s="1"/>
  <c r="V143" i="1"/>
  <c r="I148" i="2" s="1"/>
  <c r="F148" i="2"/>
  <c r="U143" i="1"/>
  <c r="D148" i="2"/>
  <c r="X142" i="1"/>
  <c r="K147" i="2" s="1"/>
  <c r="H147" i="2"/>
  <c r="Y143" i="1"/>
  <c r="L148" i="2" s="1"/>
  <c r="I144" i="1"/>
  <c r="Q144" i="1" s="1"/>
  <c r="H144" i="1"/>
  <c r="N144" i="1" s="1"/>
  <c r="O144" i="1" s="1"/>
  <c r="B147" i="1"/>
  <c r="T147" i="1"/>
  <c r="A148" i="1"/>
  <c r="B153" i="2" s="1"/>
  <c r="L145" i="1"/>
  <c r="K145" i="1"/>
  <c r="D145" i="1"/>
  <c r="G145" i="1"/>
  <c r="C146" i="1"/>
  <c r="E146" i="1"/>
  <c r="J146" i="1"/>
  <c r="X143" i="1" l="1"/>
  <c r="K148" i="2" s="1"/>
  <c r="H148" i="2"/>
  <c r="U144" i="1"/>
  <c r="D149" i="2"/>
  <c r="V144" i="1"/>
  <c r="Y144" i="1" s="1"/>
  <c r="L149" i="2" s="1"/>
  <c r="F149" i="2"/>
  <c r="B148" i="1"/>
  <c r="T148" i="1"/>
  <c r="A149" i="1"/>
  <c r="B154" i="2" s="1"/>
  <c r="J147" i="1"/>
  <c r="C147" i="1"/>
  <c r="E147" i="1"/>
  <c r="L146" i="1"/>
  <c r="K146" i="1"/>
  <c r="D146" i="1"/>
  <c r="G146" i="1"/>
  <c r="I145" i="1"/>
  <c r="Q145" i="1" s="1"/>
  <c r="H145" i="1"/>
  <c r="N145" i="1" s="1"/>
  <c r="O145" i="1" s="1"/>
  <c r="I149" i="2" l="1"/>
  <c r="X144" i="1"/>
  <c r="K149" i="2" s="1"/>
  <c r="H149" i="2"/>
  <c r="U145" i="1"/>
  <c r="D150" i="2"/>
  <c r="V145" i="1"/>
  <c r="I150" i="2" s="1"/>
  <c r="F150" i="2"/>
  <c r="D147" i="1"/>
  <c r="G147" i="1"/>
  <c r="B149" i="1"/>
  <c r="T149" i="1"/>
  <c r="A150" i="1"/>
  <c r="B155" i="2" s="1"/>
  <c r="L147" i="1"/>
  <c r="K147" i="1"/>
  <c r="I146" i="1"/>
  <c r="Q146" i="1" s="1"/>
  <c r="F151" i="2" s="1"/>
  <c r="H146" i="1"/>
  <c r="N146" i="1" s="1"/>
  <c r="O146" i="1" s="1"/>
  <c r="E148" i="1"/>
  <c r="C148" i="1"/>
  <c r="J148" i="1"/>
  <c r="V146" i="1" l="1"/>
  <c r="Y145" i="1"/>
  <c r="L150" i="2" s="1"/>
  <c r="X145" i="1"/>
  <c r="K150" i="2" s="1"/>
  <c r="H150" i="2"/>
  <c r="U146" i="1"/>
  <c r="D151" i="2"/>
  <c r="Y146" i="1"/>
  <c r="L151" i="2" s="1"/>
  <c r="I151" i="2"/>
  <c r="B150" i="1"/>
  <c r="T150" i="1"/>
  <c r="A151" i="1"/>
  <c r="B156" i="2" s="1"/>
  <c r="C149" i="1"/>
  <c r="E149" i="1"/>
  <c r="J149" i="1"/>
  <c r="I147" i="1"/>
  <c r="Q147" i="1" s="1"/>
  <c r="H147" i="1"/>
  <c r="N147" i="1" s="1"/>
  <c r="O147" i="1" s="1"/>
  <c r="L148" i="1"/>
  <c r="K148" i="1"/>
  <c r="D148" i="1"/>
  <c r="G148" i="1"/>
  <c r="U147" i="1" l="1"/>
  <c r="D152" i="2"/>
  <c r="X146" i="1"/>
  <c r="K151" i="2" s="1"/>
  <c r="H151" i="2"/>
  <c r="V147" i="1"/>
  <c r="Y147" i="1" s="1"/>
  <c r="L152" i="2" s="1"/>
  <c r="F152" i="2"/>
  <c r="L149" i="1"/>
  <c r="K149" i="1"/>
  <c r="B151" i="1"/>
  <c r="T151" i="1"/>
  <c r="A152" i="1"/>
  <c r="B157" i="2" s="1"/>
  <c r="I148" i="1"/>
  <c r="Q148" i="1" s="1"/>
  <c r="H148" i="1"/>
  <c r="N148" i="1" s="1"/>
  <c r="O148" i="1" s="1"/>
  <c r="D149" i="1"/>
  <c r="G149" i="1"/>
  <c r="C150" i="1"/>
  <c r="E150" i="1"/>
  <c r="J150" i="1"/>
  <c r="I152" i="2" l="1"/>
  <c r="V148" i="1"/>
  <c r="I153" i="2" s="1"/>
  <c r="F153" i="2"/>
  <c r="U148" i="1"/>
  <c r="D153" i="2"/>
  <c r="X147" i="1"/>
  <c r="K152" i="2" s="1"/>
  <c r="H152" i="2"/>
  <c r="Y148" i="1"/>
  <c r="L153" i="2" s="1"/>
  <c r="B152" i="1"/>
  <c r="T152" i="1"/>
  <c r="A153" i="1"/>
  <c r="B158" i="2" s="1"/>
  <c r="E151" i="1"/>
  <c r="C151" i="1"/>
  <c r="J151" i="1"/>
  <c r="I149" i="1"/>
  <c r="Q149" i="1" s="1"/>
  <c r="H149" i="1"/>
  <c r="N149" i="1" s="1"/>
  <c r="O149" i="1" s="1"/>
  <c r="L150" i="1"/>
  <c r="K150" i="1"/>
  <c r="D150" i="1"/>
  <c r="G150" i="1"/>
  <c r="U149" i="1" l="1"/>
  <c r="D154" i="2"/>
  <c r="V149" i="1"/>
  <c r="F154" i="2"/>
  <c r="X148" i="1"/>
  <c r="K153" i="2" s="1"/>
  <c r="H153" i="2"/>
  <c r="Y149" i="1"/>
  <c r="L154" i="2" s="1"/>
  <c r="I154" i="2"/>
  <c r="D151" i="1"/>
  <c r="G151" i="1"/>
  <c r="B153" i="1"/>
  <c r="T153" i="1"/>
  <c r="A154" i="1"/>
  <c r="B159" i="2" s="1"/>
  <c r="L151" i="1"/>
  <c r="K151" i="1"/>
  <c r="V150" i="1"/>
  <c r="I150" i="1"/>
  <c r="Q150" i="1" s="1"/>
  <c r="F155" i="2" s="1"/>
  <c r="H150" i="1"/>
  <c r="N150" i="1" s="1"/>
  <c r="O150" i="1" s="1"/>
  <c r="C152" i="1"/>
  <c r="E152" i="1"/>
  <c r="J152" i="1"/>
  <c r="U150" i="1" l="1"/>
  <c r="D155" i="2"/>
  <c r="X149" i="1"/>
  <c r="K154" i="2" s="1"/>
  <c r="H154" i="2"/>
  <c r="Y150" i="1"/>
  <c r="L155" i="2" s="1"/>
  <c r="I155" i="2"/>
  <c r="L152" i="1"/>
  <c r="K152" i="1"/>
  <c r="J153" i="1"/>
  <c r="C153" i="1"/>
  <c r="E153" i="1"/>
  <c r="I151" i="1"/>
  <c r="Q151" i="1" s="1"/>
  <c r="H151" i="1"/>
  <c r="N151" i="1" s="1"/>
  <c r="O151" i="1" s="1"/>
  <c r="B154" i="1"/>
  <c r="T154" i="1"/>
  <c r="A155" i="1"/>
  <c r="B160" i="2" s="1"/>
  <c r="D152" i="1"/>
  <c r="G152" i="1"/>
  <c r="U151" i="1" l="1"/>
  <c r="D156" i="2"/>
  <c r="V151" i="1"/>
  <c r="F156" i="2"/>
  <c r="X150" i="1"/>
  <c r="K155" i="2" s="1"/>
  <c r="H155" i="2"/>
  <c r="Y151" i="1"/>
  <c r="L156" i="2" s="1"/>
  <c r="I156" i="2"/>
  <c r="I152" i="1"/>
  <c r="Q152" i="1" s="1"/>
  <c r="H152" i="1"/>
  <c r="N152" i="1" s="1"/>
  <c r="O152" i="1" s="1"/>
  <c r="L153" i="1"/>
  <c r="K153" i="1"/>
  <c r="D153" i="1"/>
  <c r="G153" i="1"/>
  <c r="B155" i="1"/>
  <c r="T155" i="1"/>
  <c r="A156" i="1"/>
  <c r="B161" i="2" s="1"/>
  <c r="C154" i="1"/>
  <c r="E154" i="1"/>
  <c r="J154" i="1"/>
  <c r="U152" i="1" l="1"/>
  <c r="D157" i="2"/>
  <c r="V152" i="1"/>
  <c r="F157" i="2"/>
  <c r="X151" i="1"/>
  <c r="K156" i="2" s="1"/>
  <c r="H156" i="2"/>
  <c r="Y152" i="1"/>
  <c r="L157" i="2" s="1"/>
  <c r="I157" i="2"/>
  <c r="I153" i="1"/>
  <c r="Q153" i="1" s="1"/>
  <c r="H153" i="1"/>
  <c r="N153" i="1" s="1"/>
  <c r="O153" i="1" s="1"/>
  <c r="L154" i="1"/>
  <c r="K154" i="1"/>
  <c r="D154" i="1"/>
  <c r="G154" i="1"/>
  <c r="J155" i="1"/>
  <c r="C155" i="1"/>
  <c r="E155" i="1"/>
  <c r="B156" i="1"/>
  <c r="T156" i="1"/>
  <c r="A157" i="1"/>
  <c r="B162" i="2" s="1"/>
  <c r="U153" i="1" l="1"/>
  <c r="D158" i="2"/>
  <c r="V153" i="1"/>
  <c r="F158" i="2"/>
  <c r="X152" i="1"/>
  <c r="K157" i="2" s="1"/>
  <c r="H157" i="2"/>
  <c r="Y153" i="1"/>
  <c r="L158" i="2" s="1"/>
  <c r="I158" i="2"/>
  <c r="L155" i="1"/>
  <c r="K155" i="1"/>
  <c r="B157" i="1"/>
  <c r="T157" i="1"/>
  <c r="A158" i="1"/>
  <c r="B163" i="2" s="1"/>
  <c r="I154" i="1"/>
  <c r="Q154" i="1" s="1"/>
  <c r="H154" i="1"/>
  <c r="N154" i="1" s="1"/>
  <c r="O154" i="1" s="1"/>
  <c r="E156" i="1"/>
  <c r="J156" i="1"/>
  <c r="C156" i="1"/>
  <c r="D155" i="1"/>
  <c r="G155" i="1"/>
  <c r="U154" i="1" l="1"/>
  <c r="D159" i="2"/>
  <c r="V154" i="1"/>
  <c r="F159" i="2"/>
  <c r="X153" i="1"/>
  <c r="K158" i="2" s="1"/>
  <c r="H158" i="2"/>
  <c r="Y154" i="1"/>
  <c r="L159" i="2" s="1"/>
  <c r="I159" i="2"/>
  <c r="B158" i="1"/>
  <c r="T158" i="1"/>
  <c r="A159" i="1"/>
  <c r="B164" i="2" s="1"/>
  <c r="D156" i="1"/>
  <c r="G156" i="1"/>
  <c r="I155" i="1"/>
  <c r="Q155" i="1" s="1"/>
  <c r="H155" i="1"/>
  <c r="N155" i="1" s="1"/>
  <c r="O155" i="1" s="1"/>
  <c r="L156" i="1"/>
  <c r="K156" i="1"/>
  <c r="C157" i="1"/>
  <c r="E157" i="1"/>
  <c r="J157" i="1"/>
  <c r="V155" i="1" l="1"/>
  <c r="F160" i="2"/>
  <c r="U155" i="1"/>
  <c r="D160" i="2"/>
  <c r="X154" i="1"/>
  <c r="K159" i="2" s="1"/>
  <c r="H159" i="2"/>
  <c r="Y155" i="1"/>
  <c r="L160" i="2" s="1"/>
  <c r="I160" i="2"/>
  <c r="D157" i="1"/>
  <c r="G157" i="1"/>
  <c r="I156" i="1"/>
  <c r="Q156" i="1" s="1"/>
  <c r="H156" i="1"/>
  <c r="N156" i="1" s="1"/>
  <c r="O156" i="1" s="1"/>
  <c r="L157" i="1"/>
  <c r="K157" i="1"/>
  <c r="B159" i="1"/>
  <c r="T159" i="1"/>
  <c r="A160" i="1"/>
  <c r="B165" i="2" s="1"/>
  <c r="C158" i="1"/>
  <c r="D158" i="1" s="1"/>
  <c r="E158" i="1"/>
  <c r="G158" i="1" s="1"/>
  <c r="J158" i="1"/>
  <c r="X155" i="1" l="1"/>
  <c r="K160" i="2" s="1"/>
  <c r="H160" i="2"/>
  <c r="V156" i="1"/>
  <c r="Y156" i="1" s="1"/>
  <c r="L161" i="2" s="1"/>
  <c r="F161" i="2"/>
  <c r="U156" i="1"/>
  <c r="D161" i="2"/>
  <c r="L158" i="1"/>
  <c r="K158" i="1"/>
  <c r="C159" i="1"/>
  <c r="E159" i="1"/>
  <c r="J159" i="1"/>
  <c r="I158" i="1"/>
  <c r="Q158" i="1" s="1"/>
  <c r="H158" i="1"/>
  <c r="N158" i="1" s="1"/>
  <c r="O158" i="1" s="1"/>
  <c r="I157" i="1"/>
  <c r="Q157" i="1" s="1"/>
  <c r="H157" i="1"/>
  <c r="N157" i="1" s="1"/>
  <c r="O157" i="1" s="1"/>
  <c r="B160" i="1"/>
  <c r="T160" i="1"/>
  <c r="A161" i="1"/>
  <c r="B166" i="2" s="1"/>
  <c r="I161" i="2" l="1"/>
  <c r="V157" i="1"/>
  <c r="F162" i="2"/>
  <c r="V158" i="1"/>
  <c r="Y158" i="1" s="1"/>
  <c r="L163" i="2" s="1"/>
  <c r="F163" i="2"/>
  <c r="X156" i="1"/>
  <c r="K161" i="2" s="1"/>
  <c r="H161" i="2"/>
  <c r="U158" i="1"/>
  <c r="D163" i="2"/>
  <c r="U157" i="1"/>
  <c r="D162" i="2"/>
  <c r="Y157" i="1"/>
  <c r="L162" i="2" s="1"/>
  <c r="I162" i="2"/>
  <c r="C160" i="1"/>
  <c r="E160" i="1"/>
  <c r="J160" i="1"/>
  <c r="D159" i="1"/>
  <c r="G159" i="1"/>
  <c r="B161" i="1"/>
  <c r="T161" i="1"/>
  <c r="A162" i="1"/>
  <c r="B167" i="2" s="1"/>
  <c r="L159" i="1"/>
  <c r="K159" i="1"/>
  <c r="X158" i="1" l="1"/>
  <c r="K163" i="2" s="1"/>
  <c r="H163" i="2"/>
  <c r="I163" i="2"/>
  <c r="X157" i="1"/>
  <c r="K162" i="2" s="1"/>
  <c r="H162" i="2"/>
  <c r="I159" i="1"/>
  <c r="Q159" i="1" s="1"/>
  <c r="H159" i="1"/>
  <c r="N159" i="1" s="1"/>
  <c r="O159" i="1" s="1"/>
  <c r="C161" i="1"/>
  <c r="J161" i="1"/>
  <c r="E161" i="1"/>
  <c r="B162" i="1"/>
  <c r="T162" i="1"/>
  <c r="A163" i="1"/>
  <c r="B168" i="2" s="1"/>
  <c r="L160" i="1"/>
  <c r="K160" i="1"/>
  <c r="D160" i="1"/>
  <c r="G160" i="1"/>
  <c r="V159" i="1" l="1"/>
  <c r="Y159" i="1" s="1"/>
  <c r="L164" i="2" s="1"/>
  <c r="F164" i="2"/>
  <c r="U159" i="1"/>
  <c r="D164" i="2"/>
  <c r="I164" i="2"/>
  <c r="L161" i="1"/>
  <c r="K161" i="1"/>
  <c r="I160" i="1"/>
  <c r="Q160" i="1" s="1"/>
  <c r="H160" i="1"/>
  <c r="N160" i="1" s="1"/>
  <c r="O160" i="1" s="1"/>
  <c r="D161" i="1"/>
  <c r="G161" i="1"/>
  <c r="C162" i="1"/>
  <c r="E162" i="1"/>
  <c r="J162" i="1"/>
  <c r="B163" i="1"/>
  <c r="T163" i="1"/>
  <c r="A164" i="1"/>
  <c r="B169" i="2" s="1"/>
  <c r="X159" i="1" l="1"/>
  <c r="K164" i="2" s="1"/>
  <c r="H164" i="2"/>
  <c r="U160" i="1"/>
  <c r="D165" i="2"/>
  <c r="V160" i="1"/>
  <c r="Y160" i="1" s="1"/>
  <c r="L165" i="2" s="1"/>
  <c r="F165" i="2"/>
  <c r="I161" i="1"/>
  <c r="Q161" i="1" s="1"/>
  <c r="H161" i="1"/>
  <c r="N161" i="1" s="1"/>
  <c r="O161" i="1" s="1"/>
  <c r="B164" i="1"/>
  <c r="T164" i="1"/>
  <c r="A165" i="1"/>
  <c r="B170" i="2" s="1"/>
  <c r="D162" i="1"/>
  <c r="G162" i="1"/>
  <c r="E163" i="1"/>
  <c r="C163" i="1"/>
  <c r="J163" i="1"/>
  <c r="L162" i="1"/>
  <c r="K162" i="1"/>
  <c r="I165" i="2" l="1"/>
  <c r="X160" i="1"/>
  <c r="K165" i="2" s="1"/>
  <c r="H165" i="2"/>
  <c r="U161" i="1"/>
  <c r="D166" i="2"/>
  <c r="V161" i="1"/>
  <c r="Y161" i="1" s="1"/>
  <c r="L166" i="2" s="1"/>
  <c r="F166" i="2"/>
  <c r="I162" i="1"/>
  <c r="Q162" i="1" s="1"/>
  <c r="H162" i="1"/>
  <c r="N162" i="1" s="1"/>
  <c r="O162" i="1" s="1"/>
  <c r="B165" i="1"/>
  <c r="T165" i="1"/>
  <c r="A166" i="1"/>
  <c r="B171" i="2" s="1"/>
  <c r="E164" i="1"/>
  <c r="C164" i="1"/>
  <c r="J164" i="1"/>
  <c r="L163" i="1"/>
  <c r="K163" i="1"/>
  <c r="D163" i="1"/>
  <c r="G163" i="1"/>
  <c r="I166" i="2" l="1"/>
  <c r="X161" i="1"/>
  <c r="K166" i="2" s="1"/>
  <c r="H166" i="2"/>
  <c r="U162" i="1"/>
  <c r="D167" i="2"/>
  <c r="V162" i="1"/>
  <c r="Y162" i="1" s="1"/>
  <c r="F167" i="2"/>
  <c r="D164" i="1"/>
  <c r="G164" i="1"/>
  <c r="B166" i="1"/>
  <c r="T166" i="1"/>
  <c r="A167" i="1"/>
  <c r="B172" i="2" s="1"/>
  <c r="C165" i="1"/>
  <c r="E165" i="1"/>
  <c r="J165" i="1"/>
  <c r="I163" i="1"/>
  <c r="Q163" i="1" s="1"/>
  <c r="H163" i="1"/>
  <c r="N163" i="1" s="1"/>
  <c r="O163" i="1" s="1"/>
  <c r="L164" i="1"/>
  <c r="K164" i="1"/>
  <c r="U163" i="1" l="1"/>
  <c r="D168" i="2"/>
  <c r="V163" i="1"/>
  <c r="Y163" i="1" s="1"/>
  <c r="L168" i="2" s="1"/>
  <c r="F168" i="2"/>
  <c r="X162" i="1"/>
  <c r="H167" i="2"/>
  <c r="I167" i="2"/>
  <c r="L167" i="2"/>
  <c r="AA162" i="1"/>
  <c r="L165" i="1"/>
  <c r="K165" i="1"/>
  <c r="D165" i="1"/>
  <c r="G165" i="1"/>
  <c r="C166" i="1"/>
  <c r="D166" i="1" s="1"/>
  <c r="J166" i="1"/>
  <c r="E166" i="1"/>
  <c r="B167" i="1"/>
  <c r="T167" i="1"/>
  <c r="A168" i="1"/>
  <c r="B173" i="2" s="1"/>
  <c r="I164" i="1"/>
  <c r="Q164" i="1" s="1"/>
  <c r="H164" i="1"/>
  <c r="N164" i="1" s="1"/>
  <c r="O164" i="1" s="1"/>
  <c r="U164" i="1" l="1"/>
  <c r="D169" i="2"/>
  <c r="I168" i="2"/>
  <c r="G166" i="1"/>
  <c r="I166" i="1" s="1"/>
  <c r="V164" i="1"/>
  <c r="I169" i="2" s="1"/>
  <c r="F169" i="2"/>
  <c r="Z162" i="1"/>
  <c r="K167" i="2"/>
  <c r="X163" i="1"/>
  <c r="K168" i="2" s="1"/>
  <c r="H168" i="2"/>
  <c r="E167" i="1"/>
  <c r="J167" i="1"/>
  <c r="C167" i="1"/>
  <c r="I165" i="1"/>
  <c r="Q165" i="1" s="1"/>
  <c r="H165" i="1"/>
  <c r="N165" i="1" s="1"/>
  <c r="O165" i="1" s="1"/>
  <c r="L166" i="1"/>
  <c r="K166" i="1"/>
  <c r="B168" i="1"/>
  <c r="T168" i="1"/>
  <c r="A169" i="1"/>
  <c r="B174" i="2" s="1"/>
  <c r="Q166" i="1" l="1"/>
  <c r="V166" i="1"/>
  <c r="Y166" i="1" s="1"/>
  <c r="L171" i="2" s="1"/>
  <c r="F171" i="2"/>
  <c r="H166" i="1"/>
  <c r="N166" i="1" s="1"/>
  <c r="O166" i="1" s="1"/>
  <c r="Y164" i="1"/>
  <c r="L169" i="2" s="1"/>
  <c r="V165" i="1"/>
  <c r="Y165" i="1" s="1"/>
  <c r="L170" i="2" s="1"/>
  <c r="F170" i="2"/>
  <c r="U165" i="1"/>
  <c r="D170" i="2"/>
  <c r="X164" i="1"/>
  <c r="K169" i="2" s="1"/>
  <c r="H169" i="2"/>
  <c r="I171" i="2"/>
  <c r="B169" i="1"/>
  <c r="T169" i="1"/>
  <c r="A170" i="1"/>
  <c r="B175" i="2" s="1"/>
  <c r="D167" i="1"/>
  <c r="G167" i="1"/>
  <c r="L167" i="1"/>
  <c r="K167" i="1"/>
  <c r="C168" i="1"/>
  <c r="E168" i="1"/>
  <c r="J168" i="1"/>
  <c r="U166" i="1" l="1"/>
  <c r="D171" i="2"/>
  <c r="X165" i="1"/>
  <c r="K170" i="2" s="1"/>
  <c r="H170" i="2"/>
  <c r="I170" i="2"/>
  <c r="D168" i="1"/>
  <c r="G168" i="1"/>
  <c r="I167" i="1"/>
  <c r="Q167" i="1" s="1"/>
  <c r="H167" i="1"/>
  <c r="N167" i="1" s="1"/>
  <c r="O167" i="1" s="1"/>
  <c r="L168" i="1"/>
  <c r="K168" i="1"/>
  <c r="B170" i="1"/>
  <c r="T170" i="1"/>
  <c r="A171" i="1"/>
  <c r="B176" i="2" s="1"/>
  <c r="J169" i="1"/>
  <c r="C169" i="1"/>
  <c r="E169" i="1"/>
  <c r="V167" i="1" l="1"/>
  <c r="F172" i="2"/>
  <c r="U167" i="1"/>
  <c r="D172" i="2"/>
  <c r="X166" i="1"/>
  <c r="K171" i="2" s="1"/>
  <c r="H171" i="2"/>
  <c r="Y167" i="1"/>
  <c r="L172" i="2" s="1"/>
  <c r="I172" i="2"/>
  <c r="C170" i="1"/>
  <c r="E170" i="1"/>
  <c r="J170" i="1"/>
  <c r="D169" i="1"/>
  <c r="G169" i="1"/>
  <c r="I168" i="1"/>
  <c r="Q168" i="1" s="1"/>
  <c r="H168" i="1"/>
  <c r="N168" i="1" s="1"/>
  <c r="O168" i="1" s="1"/>
  <c r="L169" i="1"/>
  <c r="K169" i="1"/>
  <c r="B171" i="1"/>
  <c r="T171" i="1"/>
  <c r="A172" i="1"/>
  <c r="B177" i="2" s="1"/>
  <c r="U168" i="1" l="1"/>
  <c r="D173" i="2"/>
  <c r="V168" i="1"/>
  <c r="F173" i="2"/>
  <c r="X167" i="1"/>
  <c r="K172" i="2" s="1"/>
  <c r="H172" i="2"/>
  <c r="Y168" i="1"/>
  <c r="L173" i="2" s="1"/>
  <c r="I173" i="2"/>
  <c r="I169" i="1"/>
  <c r="Q169" i="1" s="1"/>
  <c r="H169" i="1"/>
  <c r="N169" i="1" s="1"/>
  <c r="O169" i="1" s="1"/>
  <c r="J171" i="1"/>
  <c r="C171" i="1"/>
  <c r="E171" i="1"/>
  <c r="B172" i="1"/>
  <c r="T172" i="1"/>
  <c r="A173" i="1"/>
  <c r="B178" i="2" s="1"/>
  <c r="L170" i="1"/>
  <c r="K170" i="1"/>
  <c r="D170" i="1"/>
  <c r="G170" i="1"/>
  <c r="U169" i="1" l="1"/>
  <c r="D174" i="2"/>
  <c r="V169" i="1"/>
  <c r="F174" i="2"/>
  <c r="X168" i="1"/>
  <c r="K173" i="2" s="1"/>
  <c r="H173" i="2"/>
  <c r="Y169" i="1"/>
  <c r="L174" i="2" s="1"/>
  <c r="I174" i="2"/>
  <c r="E172" i="1"/>
  <c r="C172" i="1"/>
  <c r="J172" i="1"/>
  <c r="D171" i="1"/>
  <c r="G171" i="1"/>
  <c r="L171" i="1"/>
  <c r="K171" i="1"/>
  <c r="V170" i="1"/>
  <c r="I170" i="1"/>
  <c r="Q170" i="1" s="1"/>
  <c r="F175" i="2" s="1"/>
  <c r="H170" i="1"/>
  <c r="N170" i="1" s="1"/>
  <c r="O170" i="1" s="1"/>
  <c r="B173" i="1"/>
  <c r="T173" i="1"/>
  <c r="A174" i="1"/>
  <c r="B179" i="2" s="1"/>
  <c r="U170" i="1" l="1"/>
  <c r="D175" i="2"/>
  <c r="X169" i="1"/>
  <c r="K174" i="2" s="1"/>
  <c r="H174" i="2"/>
  <c r="Y170" i="1"/>
  <c r="L175" i="2" s="1"/>
  <c r="I175" i="2"/>
  <c r="B174" i="1"/>
  <c r="T174" i="1"/>
  <c r="A175" i="1"/>
  <c r="B180" i="2" s="1"/>
  <c r="L172" i="1"/>
  <c r="K172" i="1"/>
  <c r="D172" i="1"/>
  <c r="G172" i="1"/>
  <c r="I171" i="1"/>
  <c r="Q171" i="1" s="1"/>
  <c r="F176" i="2" s="1"/>
  <c r="H171" i="1"/>
  <c r="N171" i="1" s="1"/>
  <c r="O171" i="1" s="1"/>
  <c r="C173" i="1"/>
  <c r="E173" i="1"/>
  <c r="J173" i="1"/>
  <c r="V171" i="1" l="1"/>
  <c r="U171" i="1"/>
  <c r="D176" i="2"/>
  <c r="X170" i="1"/>
  <c r="K175" i="2" s="1"/>
  <c r="H175" i="2"/>
  <c r="Y171" i="1"/>
  <c r="L176" i="2" s="1"/>
  <c r="I176" i="2"/>
  <c r="B175" i="1"/>
  <c r="T175" i="1"/>
  <c r="A176" i="1"/>
  <c r="B181" i="2" s="1"/>
  <c r="L173" i="1"/>
  <c r="K173" i="1"/>
  <c r="I172" i="1"/>
  <c r="Q172" i="1" s="1"/>
  <c r="H172" i="1"/>
  <c r="N172" i="1" s="1"/>
  <c r="O172" i="1" s="1"/>
  <c r="D173" i="1"/>
  <c r="G173" i="1"/>
  <c r="C174" i="1"/>
  <c r="J174" i="1"/>
  <c r="E174" i="1"/>
  <c r="U172" i="1" l="1"/>
  <c r="D177" i="2"/>
  <c r="V172" i="1"/>
  <c r="F177" i="2"/>
  <c r="X171" i="1"/>
  <c r="K176" i="2" s="1"/>
  <c r="H176" i="2"/>
  <c r="Y172" i="1"/>
  <c r="L177" i="2" s="1"/>
  <c r="I177" i="2"/>
  <c r="D174" i="1"/>
  <c r="G174" i="1"/>
  <c r="L174" i="1"/>
  <c r="K174" i="1"/>
  <c r="I173" i="1"/>
  <c r="Q173" i="1" s="1"/>
  <c r="H173" i="1"/>
  <c r="N173" i="1" s="1"/>
  <c r="O173" i="1" s="1"/>
  <c r="B176" i="1"/>
  <c r="T176" i="1"/>
  <c r="A177" i="1"/>
  <c r="B182" i="2" s="1"/>
  <c r="C175" i="1"/>
  <c r="J175" i="1"/>
  <c r="E175" i="1"/>
  <c r="V173" i="1" l="1"/>
  <c r="F178" i="2"/>
  <c r="U173" i="1"/>
  <c r="D178" i="2"/>
  <c r="X172" i="1"/>
  <c r="K177" i="2" s="1"/>
  <c r="H177" i="2"/>
  <c r="Y173" i="1"/>
  <c r="L178" i="2" s="1"/>
  <c r="I178" i="2"/>
  <c r="C176" i="1"/>
  <c r="E176" i="1"/>
  <c r="J176" i="1"/>
  <c r="D175" i="1"/>
  <c r="G175" i="1"/>
  <c r="I174" i="1"/>
  <c r="Q174" i="1" s="1"/>
  <c r="H174" i="1"/>
  <c r="N174" i="1" s="1"/>
  <c r="O174" i="1" s="1"/>
  <c r="L175" i="1"/>
  <c r="K175" i="1"/>
  <c r="B177" i="1"/>
  <c r="T177" i="1"/>
  <c r="A178" i="1"/>
  <c r="B183" i="2" s="1"/>
  <c r="V174" i="1" l="1"/>
  <c r="F179" i="2"/>
  <c r="X173" i="1"/>
  <c r="K178" i="2" s="1"/>
  <c r="H178" i="2"/>
  <c r="U174" i="1"/>
  <c r="D179" i="2"/>
  <c r="Y174" i="1"/>
  <c r="L179" i="2" s="1"/>
  <c r="I179" i="2"/>
  <c r="B178" i="1"/>
  <c r="T178" i="1"/>
  <c r="A179" i="1"/>
  <c r="B184" i="2" s="1"/>
  <c r="C177" i="1"/>
  <c r="E177" i="1"/>
  <c r="J177" i="1"/>
  <c r="I175" i="1"/>
  <c r="Q175" i="1" s="1"/>
  <c r="H175" i="1"/>
  <c r="N175" i="1" s="1"/>
  <c r="O175" i="1" s="1"/>
  <c r="L176" i="1"/>
  <c r="K176" i="1"/>
  <c r="D176" i="1"/>
  <c r="G176" i="1"/>
  <c r="U175" i="1" l="1"/>
  <c r="D180" i="2"/>
  <c r="V175" i="1"/>
  <c r="F180" i="2"/>
  <c r="X174" i="1"/>
  <c r="K179" i="2" s="1"/>
  <c r="H179" i="2"/>
  <c r="Y175" i="1"/>
  <c r="L180" i="2" s="1"/>
  <c r="I180" i="2"/>
  <c r="B179" i="1"/>
  <c r="T179" i="1"/>
  <c r="A180" i="1"/>
  <c r="B185" i="2" s="1"/>
  <c r="I176" i="1"/>
  <c r="Q176" i="1" s="1"/>
  <c r="H176" i="1"/>
  <c r="N176" i="1" s="1"/>
  <c r="O176" i="1" s="1"/>
  <c r="D177" i="1"/>
  <c r="G177" i="1"/>
  <c r="L177" i="1"/>
  <c r="K177" i="1"/>
  <c r="J178" i="1"/>
  <c r="C178" i="1"/>
  <c r="E178" i="1"/>
  <c r="V176" i="1" l="1"/>
  <c r="F181" i="2"/>
  <c r="U176" i="1"/>
  <c r="D181" i="2"/>
  <c r="X175" i="1"/>
  <c r="K180" i="2" s="1"/>
  <c r="H180" i="2"/>
  <c r="Y176" i="1"/>
  <c r="L181" i="2" s="1"/>
  <c r="I181" i="2"/>
  <c r="D178" i="1"/>
  <c r="G178" i="1"/>
  <c r="B180" i="1"/>
  <c r="T180" i="1"/>
  <c r="A181" i="1"/>
  <c r="B186" i="2" s="1"/>
  <c r="I177" i="1"/>
  <c r="Q177" i="1" s="1"/>
  <c r="H177" i="1"/>
  <c r="N177" i="1" s="1"/>
  <c r="O177" i="1" s="1"/>
  <c r="L178" i="1"/>
  <c r="K178" i="1"/>
  <c r="E179" i="1"/>
  <c r="C179" i="1"/>
  <c r="J179" i="1"/>
  <c r="V177" i="1" l="1"/>
  <c r="F182" i="2"/>
  <c r="X176" i="1"/>
  <c r="K181" i="2" s="1"/>
  <c r="H181" i="2"/>
  <c r="U177" i="1"/>
  <c r="D182" i="2"/>
  <c r="Y177" i="1"/>
  <c r="L182" i="2" s="1"/>
  <c r="I182" i="2"/>
  <c r="T181" i="1"/>
  <c r="B181" i="1"/>
  <c r="A182" i="1"/>
  <c r="B187" i="2" s="1"/>
  <c r="J180" i="1"/>
  <c r="E180" i="1"/>
  <c r="C180" i="1"/>
  <c r="D179" i="1"/>
  <c r="G179" i="1"/>
  <c r="I178" i="1"/>
  <c r="Q178" i="1" s="1"/>
  <c r="H178" i="1"/>
  <c r="N178" i="1" s="1"/>
  <c r="O178" i="1" s="1"/>
  <c r="L179" i="1"/>
  <c r="K179" i="1"/>
  <c r="U178" i="1" l="1"/>
  <c r="D183" i="2"/>
  <c r="X177" i="1"/>
  <c r="K182" i="2" s="1"/>
  <c r="H182" i="2"/>
  <c r="V178" i="1"/>
  <c r="Y178" i="1" s="1"/>
  <c r="L183" i="2" s="1"/>
  <c r="F183" i="2"/>
  <c r="I179" i="1"/>
  <c r="Q179" i="1" s="1"/>
  <c r="H179" i="1"/>
  <c r="N179" i="1" s="1"/>
  <c r="O179" i="1" s="1"/>
  <c r="D180" i="1"/>
  <c r="G180" i="1"/>
  <c r="T182" i="1"/>
  <c r="B182" i="1"/>
  <c r="A183" i="1"/>
  <c r="B188" i="2" s="1"/>
  <c r="C181" i="1"/>
  <c r="E181" i="1"/>
  <c r="J181" i="1"/>
  <c r="L180" i="1"/>
  <c r="K180" i="1"/>
  <c r="I183" i="2" l="1"/>
  <c r="U179" i="1"/>
  <c r="D184" i="2"/>
  <c r="V179" i="1"/>
  <c r="I184" i="2" s="1"/>
  <c r="F184" i="2"/>
  <c r="X178" i="1"/>
  <c r="K183" i="2" s="1"/>
  <c r="H183" i="2"/>
  <c r="T183" i="1"/>
  <c r="B183" i="1"/>
  <c r="A184" i="1"/>
  <c r="B189" i="2" s="1"/>
  <c r="I180" i="1"/>
  <c r="Q180" i="1" s="1"/>
  <c r="H180" i="1"/>
  <c r="N180" i="1" s="1"/>
  <c r="O180" i="1" s="1"/>
  <c r="J182" i="1"/>
  <c r="C182" i="1"/>
  <c r="E182" i="1"/>
  <c r="L181" i="1"/>
  <c r="K181" i="1"/>
  <c r="D181" i="1"/>
  <c r="G181" i="1"/>
  <c r="Y179" i="1" l="1"/>
  <c r="L184" i="2" s="1"/>
  <c r="U180" i="1"/>
  <c r="D185" i="2"/>
  <c r="V180" i="1"/>
  <c r="I185" i="2" s="1"/>
  <c r="F185" i="2"/>
  <c r="X179" i="1"/>
  <c r="K184" i="2" s="1"/>
  <c r="H184" i="2"/>
  <c r="D182" i="1"/>
  <c r="G182" i="1"/>
  <c r="J183" i="1"/>
  <c r="C183" i="1"/>
  <c r="E183" i="1"/>
  <c r="L182" i="1"/>
  <c r="K182" i="1"/>
  <c r="V181" i="1"/>
  <c r="I181" i="1"/>
  <c r="Q181" i="1" s="1"/>
  <c r="F186" i="2" s="1"/>
  <c r="H181" i="1"/>
  <c r="N181" i="1" s="1"/>
  <c r="O181" i="1" s="1"/>
  <c r="T184" i="1"/>
  <c r="A185" i="1"/>
  <c r="B190" i="2" s="1"/>
  <c r="B184" i="1"/>
  <c r="Y180" i="1" l="1"/>
  <c r="L185" i="2" s="1"/>
  <c r="U181" i="1"/>
  <c r="D186" i="2"/>
  <c r="X180" i="1"/>
  <c r="K185" i="2" s="1"/>
  <c r="H185" i="2"/>
  <c r="Y181" i="1"/>
  <c r="L186" i="2" s="1"/>
  <c r="I186" i="2"/>
  <c r="E184" i="1"/>
  <c r="C184" i="1"/>
  <c r="J184" i="1"/>
  <c r="T185" i="1"/>
  <c r="B185" i="1"/>
  <c r="A186" i="1"/>
  <c r="B191" i="2" s="1"/>
  <c r="L183" i="1"/>
  <c r="K183" i="1"/>
  <c r="I182" i="1"/>
  <c r="Q182" i="1" s="1"/>
  <c r="H182" i="1"/>
  <c r="N182" i="1" s="1"/>
  <c r="O182" i="1" s="1"/>
  <c r="D183" i="1"/>
  <c r="G183" i="1"/>
  <c r="V182" i="1" l="1"/>
  <c r="F187" i="2"/>
  <c r="U182" i="1"/>
  <c r="D187" i="2"/>
  <c r="X181" i="1"/>
  <c r="K186" i="2" s="1"/>
  <c r="H186" i="2"/>
  <c r="Y182" i="1"/>
  <c r="I187" i="2"/>
  <c r="I183" i="1"/>
  <c r="Q183" i="1" s="1"/>
  <c r="H183" i="1"/>
  <c r="N183" i="1" s="1"/>
  <c r="O183" i="1" s="1"/>
  <c r="L184" i="1"/>
  <c r="K184" i="1"/>
  <c r="D184" i="1"/>
  <c r="G184" i="1"/>
  <c r="T186" i="1"/>
  <c r="B186" i="1"/>
  <c r="A187" i="1"/>
  <c r="B192" i="2" s="1"/>
  <c r="E185" i="1"/>
  <c r="C185" i="1"/>
  <c r="J185" i="1"/>
  <c r="L187" i="2" l="1"/>
  <c r="AA182" i="1"/>
  <c r="X182" i="1"/>
  <c r="H187" i="2"/>
  <c r="U183" i="1"/>
  <c r="D188" i="2"/>
  <c r="V183" i="1"/>
  <c r="Y183" i="1" s="1"/>
  <c r="L188" i="2" s="1"/>
  <c r="F188" i="2"/>
  <c r="D185" i="1"/>
  <c r="G185" i="1"/>
  <c r="I184" i="1"/>
  <c r="Q184" i="1" s="1"/>
  <c r="H184" i="1"/>
  <c r="N184" i="1" s="1"/>
  <c r="O184" i="1" s="1"/>
  <c r="L185" i="1"/>
  <c r="K185" i="1"/>
  <c r="T187" i="1"/>
  <c r="B187" i="1"/>
  <c r="A188" i="1"/>
  <c r="B193" i="2" s="1"/>
  <c r="J186" i="1"/>
  <c r="C186" i="1"/>
  <c r="E186" i="1"/>
  <c r="K187" i="2" l="1"/>
  <c r="Z182" i="1"/>
  <c r="I188" i="2"/>
  <c r="X183" i="1"/>
  <c r="K188" i="2" s="1"/>
  <c r="H188" i="2"/>
  <c r="U184" i="1"/>
  <c r="D189" i="2"/>
  <c r="V184" i="1"/>
  <c r="Y184" i="1" s="1"/>
  <c r="L189" i="2" s="1"/>
  <c r="F189" i="2"/>
  <c r="L186" i="1"/>
  <c r="K186" i="1"/>
  <c r="I185" i="1"/>
  <c r="Q185" i="1" s="1"/>
  <c r="H185" i="1"/>
  <c r="N185" i="1" s="1"/>
  <c r="O185" i="1" s="1"/>
  <c r="D186" i="1"/>
  <c r="G186" i="1"/>
  <c r="T188" i="1"/>
  <c r="A189" i="1"/>
  <c r="B194" i="2" s="1"/>
  <c r="B188" i="1"/>
  <c r="J187" i="1"/>
  <c r="E187" i="1"/>
  <c r="C187" i="1"/>
  <c r="I189" i="2" l="1"/>
  <c r="X184" i="1"/>
  <c r="K189" i="2" s="1"/>
  <c r="H189" i="2"/>
  <c r="V185" i="1"/>
  <c r="I190" i="2" s="1"/>
  <c r="F190" i="2"/>
  <c r="U185" i="1"/>
  <c r="D190" i="2"/>
  <c r="D187" i="1"/>
  <c r="G187" i="1"/>
  <c r="L187" i="1"/>
  <c r="K187" i="1"/>
  <c r="I186" i="1"/>
  <c r="Q186" i="1" s="1"/>
  <c r="H186" i="1"/>
  <c r="N186" i="1" s="1"/>
  <c r="O186" i="1" s="1"/>
  <c r="J188" i="1"/>
  <c r="E188" i="1"/>
  <c r="C188" i="1"/>
  <c r="T189" i="1"/>
  <c r="A190" i="1"/>
  <c r="B195" i="2" s="1"/>
  <c r="B189" i="1"/>
  <c r="Y185" i="1" l="1"/>
  <c r="L190" i="2" s="1"/>
  <c r="U186" i="1"/>
  <c r="D191" i="2"/>
  <c r="X185" i="1"/>
  <c r="K190" i="2" s="1"/>
  <c r="H190" i="2"/>
  <c r="V186" i="1"/>
  <c r="Y186" i="1" s="1"/>
  <c r="L191" i="2" s="1"/>
  <c r="F191" i="2"/>
  <c r="L188" i="1"/>
  <c r="K188" i="1"/>
  <c r="T190" i="1"/>
  <c r="A191" i="1"/>
  <c r="B196" i="2" s="1"/>
  <c r="B190" i="1"/>
  <c r="I187" i="1"/>
  <c r="Q187" i="1" s="1"/>
  <c r="H187" i="1"/>
  <c r="N187" i="1" s="1"/>
  <c r="O187" i="1" s="1"/>
  <c r="C189" i="1"/>
  <c r="J189" i="1"/>
  <c r="E189" i="1"/>
  <c r="D188" i="1"/>
  <c r="G188" i="1"/>
  <c r="I191" i="2" l="1"/>
  <c r="V187" i="1"/>
  <c r="I192" i="2" s="1"/>
  <c r="F192" i="2"/>
  <c r="U187" i="1"/>
  <c r="D192" i="2"/>
  <c r="X186" i="1"/>
  <c r="K191" i="2" s="1"/>
  <c r="H191" i="2"/>
  <c r="Y187" i="1"/>
  <c r="L192" i="2" s="1"/>
  <c r="E190" i="1"/>
  <c r="C190" i="1"/>
  <c r="J190" i="1"/>
  <c r="I188" i="1"/>
  <c r="Q188" i="1" s="1"/>
  <c r="H188" i="1"/>
  <c r="N188" i="1" s="1"/>
  <c r="O188" i="1" s="1"/>
  <c r="T191" i="1"/>
  <c r="A192" i="1"/>
  <c r="B197" i="2" s="1"/>
  <c r="B191" i="1"/>
  <c r="L189" i="1"/>
  <c r="K189" i="1"/>
  <c r="D189" i="1"/>
  <c r="G189" i="1"/>
  <c r="U188" i="1" l="1"/>
  <c r="D193" i="2"/>
  <c r="V188" i="1"/>
  <c r="F193" i="2"/>
  <c r="X187" i="1"/>
  <c r="K192" i="2" s="1"/>
  <c r="H192" i="2"/>
  <c r="Y188" i="1"/>
  <c r="L193" i="2" s="1"/>
  <c r="I193" i="2"/>
  <c r="T192" i="1"/>
  <c r="A193" i="1"/>
  <c r="B198" i="2" s="1"/>
  <c r="B192" i="1"/>
  <c r="I189" i="1"/>
  <c r="Q189" i="1" s="1"/>
  <c r="H189" i="1"/>
  <c r="N189" i="1" s="1"/>
  <c r="O189" i="1" s="1"/>
  <c r="L190" i="1"/>
  <c r="K190" i="1"/>
  <c r="D190" i="1"/>
  <c r="G190" i="1"/>
  <c r="J191" i="1"/>
  <c r="E191" i="1"/>
  <c r="C191" i="1"/>
  <c r="U189" i="1" l="1"/>
  <c r="D194" i="2"/>
  <c r="V189" i="1"/>
  <c r="Y189" i="1" s="1"/>
  <c r="L194" i="2" s="1"/>
  <c r="F194" i="2"/>
  <c r="X188" i="1"/>
  <c r="K193" i="2" s="1"/>
  <c r="H193" i="2"/>
  <c r="I194" i="2"/>
  <c r="E192" i="1"/>
  <c r="C192" i="1"/>
  <c r="J192" i="1"/>
  <c r="D191" i="1"/>
  <c r="G191" i="1"/>
  <c r="I190" i="1"/>
  <c r="Q190" i="1" s="1"/>
  <c r="H190" i="1"/>
  <c r="N190" i="1" s="1"/>
  <c r="O190" i="1" s="1"/>
  <c r="T193" i="1"/>
  <c r="A194" i="1"/>
  <c r="B199" i="2" s="1"/>
  <c r="B193" i="1"/>
  <c r="L191" i="1"/>
  <c r="K191" i="1"/>
  <c r="V190" i="1" l="1"/>
  <c r="F195" i="2"/>
  <c r="U190" i="1"/>
  <c r="D195" i="2"/>
  <c r="X189" i="1"/>
  <c r="K194" i="2" s="1"/>
  <c r="H194" i="2"/>
  <c r="Y190" i="1"/>
  <c r="L195" i="2" s="1"/>
  <c r="I195" i="2"/>
  <c r="E193" i="1"/>
  <c r="J193" i="1"/>
  <c r="C193" i="1"/>
  <c r="D192" i="1"/>
  <c r="G192" i="1"/>
  <c r="I191" i="1"/>
  <c r="Q191" i="1" s="1"/>
  <c r="H191" i="1"/>
  <c r="N191" i="1" s="1"/>
  <c r="O191" i="1" s="1"/>
  <c r="L192" i="1"/>
  <c r="K192" i="1"/>
  <c r="T194" i="1"/>
  <c r="A195" i="1"/>
  <c r="B200" i="2" s="1"/>
  <c r="B194" i="1"/>
  <c r="U191" i="1" l="1"/>
  <c r="D196" i="2"/>
  <c r="X190" i="1"/>
  <c r="K195" i="2" s="1"/>
  <c r="H195" i="2"/>
  <c r="V191" i="1"/>
  <c r="Y191" i="1" s="1"/>
  <c r="L196" i="2" s="1"/>
  <c r="F196" i="2"/>
  <c r="D193" i="1"/>
  <c r="G193" i="1"/>
  <c r="J194" i="1"/>
  <c r="E194" i="1"/>
  <c r="C194" i="1"/>
  <c r="L193" i="1"/>
  <c r="K193" i="1"/>
  <c r="I192" i="1"/>
  <c r="Q192" i="1" s="1"/>
  <c r="F197" i="2" s="1"/>
  <c r="H192" i="1"/>
  <c r="N192" i="1" s="1"/>
  <c r="O192" i="1" s="1"/>
  <c r="T195" i="1"/>
  <c r="A196" i="1"/>
  <c r="B201" i="2" s="1"/>
  <c r="B195" i="1"/>
  <c r="V192" i="1" l="1"/>
  <c r="I196" i="2"/>
  <c r="U192" i="1"/>
  <c r="D197" i="2"/>
  <c r="X191" i="1"/>
  <c r="K196" i="2" s="1"/>
  <c r="H196" i="2"/>
  <c r="Y192" i="1"/>
  <c r="I197" i="2"/>
  <c r="D194" i="1"/>
  <c r="G194" i="1"/>
  <c r="T196" i="1"/>
  <c r="B196" i="1"/>
  <c r="A197" i="1"/>
  <c r="B202" i="2" s="1"/>
  <c r="L194" i="1"/>
  <c r="K194" i="1"/>
  <c r="V193" i="1"/>
  <c r="I193" i="1"/>
  <c r="Q193" i="1" s="1"/>
  <c r="F198" i="2" s="1"/>
  <c r="H193" i="1"/>
  <c r="N193" i="1" s="1"/>
  <c r="O193" i="1" s="1"/>
  <c r="E195" i="1"/>
  <c r="J195" i="1"/>
  <c r="C195" i="1"/>
  <c r="U193" i="1" l="1"/>
  <c r="D198" i="2"/>
  <c r="X192" i="1"/>
  <c r="H197" i="2"/>
  <c r="L197" i="2"/>
  <c r="AA192" i="1"/>
  <c r="Y193" i="1"/>
  <c r="L198" i="2" s="1"/>
  <c r="I198" i="2"/>
  <c r="D195" i="1"/>
  <c r="G195" i="1"/>
  <c r="L195" i="1"/>
  <c r="K195" i="1"/>
  <c r="I194" i="1"/>
  <c r="Q194" i="1" s="1"/>
  <c r="H194" i="1"/>
  <c r="N194" i="1" s="1"/>
  <c r="O194" i="1" s="1"/>
  <c r="T197" i="1"/>
  <c r="A198" i="1"/>
  <c r="B203" i="2" s="1"/>
  <c r="B197" i="1"/>
  <c r="E196" i="1"/>
  <c r="C196" i="1"/>
  <c r="J196" i="1"/>
  <c r="V194" i="1" l="1"/>
  <c r="F199" i="2"/>
  <c r="K197" i="2"/>
  <c r="Z192" i="1"/>
  <c r="U194" i="1"/>
  <c r="D199" i="2"/>
  <c r="X193" i="1"/>
  <c r="K198" i="2" s="1"/>
  <c r="H198" i="2"/>
  <c r="Y194" i="1"/>
  <c r="L199" i="2" s="1"/>
  <c r="I199" i="2"/>
  <c r="I195" i="1"/>
  <c r="Q195" i="1" s="1"/>
  <c r="H195" i="1"/>
  <c r="N195" i="1" s="1"/>
  <c r="O195" i="1" s="1"/>
  <c r="L196" i="1"/>
  <c r="K196" i="1"/>
  <c r="D196" i="1"/>
  <c r="G196" i="1"/>
  <c r="J197" i="1"/>
  <c r="E197" i="1"/>
  <c r="C197" i="1"/>
  <c r="T198" i="1"/>
  <c r="B198" i="1"/>
  <c r="A199" i="1"/>
  <c r="B204" i="2" s="1"/>
  <c r="U195" i="1" l="1"/>
  <c r="D200" i="2"/>
  <c r="V195" i="1"/>
  <c r="F200" i="2"/>
  <c r="X194" i="1"/>
  <c r="K199" i="2" s="1"/>
  <c r="H199" i="2"/>
  <c r="Y195" i="1"/>
  <c r="L200" i="2" s="1"/>
  <c r="I200" i="2"/>
  <c r="I196" i="1"/>
  <c r="Q196" i="1" s="1"/>
  <c r="H196" i="1"/>
  <c r="N196" i="1" s="1"/>
  <c r="O196" i="1" s="1"/>
  <c r="E198" i="1"/>
  <c r="C198" i="1"/>
  <c r="J198" i="1"/>
  <c r="L197" i="1"/>
  <c r="K197" i="1"/>
  <c r="T199" i="1"/>
  <c r="A200" i="1"/>
  <c r="B205" i="2" s="1"/>
  <c r="B199" i="1"/>
  <c r="D197" i="1"/>
  <c r="G197" i="1"/>
  <c r="U196" i="1" l="1"/>
  <c r="D201" i="2"/>
  <c r="V196" i="1"/>
  <c r="F201" i="2"/>
  <c r="X195" i="1"/>
  <c r="K200" i="2" s="1"/>
  <c r="H200" i="2"/>
  <c r="Y196" i="1"/>
  <c r="L201" i="2" s="1"/>
  <c r="I201" i="2"/>
  <c r="L198" i="1"/>
  <c r="K198" i="1"/>
  <c r="E199" i="1"/>
  <c r="C199" i="1"/>
  <c r="J199" i="1"/>
  <c r="D198" i="1"/>
  <c r="G198" i="1"/>
  <c r="V197" i="1"/>
  <c r="I197" i="1"/>
  <c r="Q197" i="1" s="1"/>
  <c r="F202" i="2" s="1"/>
  <c r="H197" i="1"/>
  <c r="N197" i="1" s="1"/>
  <c r="O197" i="1" s="1"/>
  <c r="T200" i="1"/>
  <c r="A201" i="1"/>
  <c r="B206" i="2" s="1"/>
  <c r="B200" i="1"/>
  <c r="U197" i="1" l="1"/>
  <c r="D202" i="2"/>
  <c r="X196" i="1"/>
  <c r="K201" i="2" s="1"/>
  <c r="H201" i="2"/>
  <c r="Y197" i="1"/>
  <c r="L202" i="2" s="1"/>
  <c r="I202" i="2"/>
  <c r="I198" i="1"/>
  <c r="Q198" i="1" s="1"/>
  <c r="H198" i="1"/>
  <c r="N198" i="1" s="1"/>
  <c r="O198" i="1" s="1"/>
  <c r="J200" i="1"/>
  <c r="E200" i="1"/>
  <c r="C200" i="1"/>
  <c r="T201" i="1"/>
  <c r="A202" i="1"/>
  <c r="B207" i="2" s="1"/>
  <c r="B201" i="1"/>
  <c r="L199" i="1"/>
  <c r="K199" i="1"/>
  <c r="D199" i="1"/>
  <c r="G199" i="1"/>
  <c r="V198" i="1" l="1"/>
  <c r="F203" i="2"/>
  <c r="U198" i="1"/>
  <c r="D203" i="2"/>
  <c r="X197" i="1"/>
  <c r="K202" i="2" s="1"/>
  <c r="H202" i="2"/>
  <c r="Y198" i="1"/>
  <c r="L203" i="2" s="1"/>
  <c r="I203" i="2"/>
  <c r="I199" i="1"/>
  <c r="Q199" i="1" s="1"/>
  <c r="H199" i="1"/>
  <c r="N199" i="1" s="1"/>
  <c r="O199" i="1" s="1"/>
  <c r="L200" i="1"/>
  <c r="K200" i="1"/>
  <c r="T202" i="1"/>
  <c r="A203" i="1"/>
  <c r="B208" i="2" s="1"/>
  <c r="B202" i="1"/>
  <c r="D200" i="1"/>
  <c r="G200" i="1"/>
  <c r="E201" i="1"/>
  <c r="J201" i="1"/>
  <c r="C201" i="1"/>
  <c r="X198" i="1" l="1"/>
  <c r="K203" i="2" s="1"/>
  <c r="H203" i="2"/>
  <c r="U199" i="1"/>
  <c r="D204" i="2"/>
  <c r="V199" i="1"/>
  <c r="Y199" i="1" s="1"/>
  <c r="L204" i="2" s="1"/>
  <c r="F204" i="2"/>
  <c r="E202" i="1"/>
  <c r="C202" i="1"/>
  <c r="J202" i="1"/>
  <c r="D201" i="1"/>
  <c r="G201" i="1"/>
  <c r="L201" i="1"/>
  <c r="K201" i="1"/>
  <c r="T203" i="1"/>
  <c r="A204" i="1"/>
  <c r="B209" i="2" s="1"/>
  <c r="B203" i="1"/>
  <c r="I200" i="1"/>
  <c r="Q200" i="1" s="1"/>
  <c r="H200" i="1"/>
  <c r="N200" i="1" s="1"/>
  <c r="O200" i="1" s="1"/>
  <c r="I204" i="2" l="1"/>
  <c r="X199" i="1"/>
  <c r="K204" i="2" s="1"/>
  <c r="H204" i="2"/>
  <c r="V200" i="1"/>
  <c r="I205" i="2" s="1"/>
  <c r="F205" i="2"/>
  <c r="U200" i="1"/>
  <c r="D205" i="2"/>
  <c r="I201" i="1"/>
  <c r="Q201" i="1" s="1"/>
  <c r="H201" i="1"/>
  <c r="N201" i="1" s="1"/>
  <c r="O201" i="1" s="1"/>
  <c r="D202" i="1"/>
  <c r="G202" i="1"/>
  <c r="L202" i="1"/>
  <c r="K202" i="1"/>
  <c r="E203" i="1"/>
  <c r="J203" i="1"/>
  <c r="C203" i="1"/>
  <c r="T204" i="1"/>
  <c r="A205" i="1"/>
  <c r="B210" i="2" s="1"/>
  <c r="B204" i="1"/>
  <c r="Y200" i="1" l="1"/>
  <c r="L205" i="2" s="1"/>
  <c r="X200" i="1"/>
  <c r="K205" i="2" s="1"/>
  <c r="H205" i="2"/>
  <c r="U201" i="1"/>
  <c r="D206" i="2"/>
  <c r="V201" i="1"/>
  <c r="I206" i="2" s="1"/>
  <c r="F206" i="2"/>
  <c r="I202" i="1"/>
  <c r="Q202" i="1" s="1"/>
  <c r="H202" i="1"/>
  <c r="N202" i="1" s="1"/>
  <c r="O202" i="1" s="1"/>
  <c r="T205" i="1"/>
  <c r="A206" i="1"/>
  <c r="B211" i="2" s="1"/>
  <c r="B205" i="1"/>
  <c r="C204" i="1"/>
  <c r="J204" i="1"/>
  <c r="E204" i="1"/>
  <c r="D203" i="1"/>
  <c r="G203" i="1"/>
  <c r="L203" i="1"/>
  <c r="K203" i="1"/>
  <c r="Y201" i="1" l="1"/>
  <c r="L206" i="2" s="1"/>
  <c r="X201" i="1"/>
  <c r="K206" i="2" s="1"/>
  <c r="H206" i="2"/>
  <c r="U202" i="1"/>
  <c r="D207" i="2"/>
  <c r="V202" i="1"/>
  <c r="I207" i="2" s="1"/>
  <c r="F207" i="2"/>
  <c r="L204" i="1"/>
  <c r="K204" i="1"/>
  <c r="C205" i="1"/>
  <c r="E205" i="1"/>
  <c r="J205" i="1"/>
  <c r="T206" i="1"/>
  <c r="A207" i="1"/>
  <c r="B212" i="2" s="1"/>
  <c r="B206" i="1"/>
  <c r="D204" i="1"/>
  <c r="G204" i="1"/>
  <c r="I203" i="1"/>
  <c r="Q203" i="1" s="1"/>
  <c r="H203" i="1"/>
  <c r="N203" i="1" s="1"/>
  <c r="O203" i="1" s="1"/>
  <c r="Y202" i="1" l="1"/>
  <c r="L207" i="2" s="1"/>
  <c r="X202" i="1"/>
  <c r="K207" i="2" s="1"/>
  <c r="H207" i="2"/>
  <c r="U203" i="1"/>
  <c r="D208" i="2"/>
  <c r="V203" i="1"/>
  <c r="I208" i="2" s="1"/>
  <c r="F208" i="2"/>
  <c r="J206" i="1"/>
  <c r="C206" i="1"/>
  <c r="E206" i="1"/>
  <c r="T207" i="1"/>
  <c r="B207" i="1"/>
  <c r="A208" i="1"/>
  <c r="B213" i="2" s="1"/>
  <c r="D205" i="1"/>
  <c r="G205" i="1"/>
  <c r="L205" i="1"/>
  <c r="K205" i="1"/>
  <c r="I204" i="1"/>
  <c r="Q204" i="1" s="1"/>
  <c r="H204" i="1"/>
  <c r="N204" i="1" s="1"/>
  <c r="O204" i="1" s="1"/>
  <c r="Y203" i="1" l="1"/>
  <c r="L208" i="2" s="1"/>
  <c r="U204" i="1"/>
  <c r="D209" i="2"/>
  <c r="X203" i="1"/>
  <c r="K208" i="2" s="1"/>
  <c r="H208" i="2"/>
  <c r="V204" i="1"/>
  <c r="I209" i="2" s="1"/>
  <c r="F209" i="2"/>
  <c r="I205" i="1"/>
  <c r="Q205" i="1" s="1"/>
  <c r="H205" i="1"/>
  <c r="N205" i="1" s="1"/>
  <c r="O205" i="1" s="1"/>
  <c r="D206" i="1"/>
  <c r="G206" i="1"/>
  <c r="T208" i="1"/>
  <c r="A209" i="1"/>
  <c r="B214" i="2" s="1"/>
  <c r="B208" i="1"/>
  <c r="C207" i="1"/>
  <c r="J207" i="1"/>
  <c r="E207" i="1"/>
  <c r="L206" i="1"/>
  <c r="K206" i="1"/>
  <c r="Y204" i="1" l="1"/>
  <c r="L209" i="2" s="1"/>
  <c r="U205" i="1"/>
  <c r="D210" i="2"/>
  <c r="V205" i="1"/>
  <c r="Y205" i="1" s="1"/>
  <c r="L210" i="2" s="1"/>
  <c r="F210" i="2"/>
  <c r="X204" i="1"/>
  <c r="K209" i="2" s="1"/>
  <c r="H209" i="2"/>
  <c r="T209" i="1"/>
  <c r="B209" i="1"/>
  <c r="A210" i="1"/>
  <c r="B215" i="2" s="1"/>
  <c r="J208" i="1"/>
  <c r="E208" i="1"/>
  <c r="C208" i="1"/>
  <c r="I206" i="1"/>
  <c r="Q206" i="1" s="1"/>
  <c r="H206" i="1"/>
  <c r="N206" i="1" s="1"/>
  <c r="O206" i="1" s="1"/>
  <c r="L207" i="1"/>
  <c r="K207" i="1"/>
  <c r="D207" i="1"/>
  <c r="G207" i="1"/>
  <c r="V206" i="1" l="1"/>
  <c r="F211" i="2"/>
  <c r="I210" i="2"/>
  <c r="U206" i="1"/>
  <c r="D211" i="2"/>
  <c r="X205" i="1"/>
  <c r="K210" i="2" s="1"/>
  <c r="H210" i="2"/>
  <c r="Y206" i="1"/>
  <c r="L211" i="2" s="1"/>
  <c r="I211" i="2"/>
  <c r="T210" i="1"/>
  <c r="A211" i="1"/>
  <c r="B216" i="2" s="1"/>
  <c r="B210" i="1"/>
  <c r="I207" i="1"/>
  <c r="Q207" i="1" s="1"/>
  <c r="H207" i="1"/>
  <c r="N207" i="1" s="1"/>
  <c r="O207" i="1" s="1"/>
  <c r="C209" i="1"/>
  <c r="J209" i="1"/>
  <c r="E209" i="1"/>
  <c r="D208" i="1"/>
  <c r="G208" i="1"/>
  <c r="L208" i="1"/>
  <c r="K208" i="1"/>
  <c r="U207" i="1" l="1"/>
  <c r="D212" i="2"/>
  <c r="X206" i="1"/>
  <c r="K211" i="2" s="1"/>
  <c r="H211" i="2"/>
  <c r="V207" i="1"/>
  <c r="Y207" i="1" s="1"/>
  <c r="L212" i="2" s="1"/>
  <c r="F212" i="2"/>
  <c r="L209" i="1"/>
  <c r="K209" i="1"/>
  <c r="D209" i="1"/>
  <c r="G209" i="1"/>
  <c r="J210" i="1"/>
  <c r="E210" i="1"/>
  <c r="C210" i="1"/>
  <c r="T211" i="1"/>
  <c r="A212" i="1"/>
  <c r="B217" i="2" s="1"/>
  <c r="B211" i="1"/>
  <c r="I208" i="1"/>
  <c r="Q208" i="1" s="1"/>
  <c r="H208" i="1"/>
  <c r="N208" i="1" s="1"/>
  <c r="O208" i="1" s="1"/>
  <c r="I212" i="2" l="1"/>
  <c r="U208" i="1"/>
  <c r="D213" i="2"/>
  <c r="V208" i="1"/>
  <c r="I213" i="2" s="1"/>
  <c r="F213" i="2"/>
  <c r="X207" i="1"/>
  <c r="K212" i="2" s="1"/>
  <c r="H212" i="2"/>
  <c r="D210" i="1"/>
  <c r="G210" i="1"/>
  <c r="L210" i="1"/>
  <c r="K210" i="1"/>
  <c r="I209" i="1"/>
  <c r="Q209" i="1" s="1"/>
  <c r="H209" i="1"/>
  <c r="N209" i="1" s="1"/>
  <c r="O209" i="1" s="1"/>
  <c r="E211" i="1"/>
  <c r="J211" i="1"/>
  <c r="C211" i="1"/>
  <c r="T212" i="1"/>
  <c r="A213" i="1"/>
  <c r="B218" i="2" s="1"/>
  <c r="B212" i="1"/>
  <c r="Y208" i="1" l="1"/>
  <c r="L213" i="2" s="1"/>
  <c r="U209" i="1"/>
  <c r="D214" i="2"/>
  <c r="V209" i="1"/>
  <c r="Y209" i="1" s="1"/>
  <c r="L214" i="2" s="1"/>
  <c r="F214" i="2"/>
  <c r="X208" i="1"/>
  <c r="K213" i="2" s="1"/>
  <c r="H213" i="2"/>
  <c r="J212" i="1"/>
  <c r="C212" i="1"/>
  <c r="E212" i="1"/>
  <c r="T213" i="1"/>
  <c r="A214" i="1"/>
  <c r="B219" i="2" s="1"/>
  <c r="B213" i="1"/>
  <c r="I210" i="1"/>
  <c r="Q210" i="1" s="1"/>
  <c r="H210" i="1"/>
  <c r="N210" i="1" s="1"/>
  <c r="O210" i="1" s="1"/>
  <c r="D211" i="1"/>
  <c r="G211" i="1"/>
  <c r="L211" i="1"/>
  <c r="K211" i="1"/>
  <c r="I214" i="2" l="1"/>
  <c r="U210" i="1"/>
  <c r="D215" i="2"/>
  <c r="V210" i="1"/>
  <c r="I215" i="2" s="1"/>
  <c r="F215" i="2"/>
  <c r="X209" i="1"/>
  <c r="K214" i="2" s="1"/>
  <c r="H214" i="2"/>
  <c r="I211" i="1"/>
  <c r="Q211" i="1" s="1"/>
  <c r="H211" i="1"/>
  <c r="N211" i="1" s="1"/>
  <c r="O211" i="1" s="1"/>
  <c r="D212" i="1"/>
  <c r="G212" i="1"/>
  <c r="J213" i="1"/>
  <c r="C213" i="1"/>
  <c r="E213" i="1"/>
  <c r="T214" i="1"/>
  <c r="A215" i="1"/>
  <c r="B220" i="2" s="1"/>
  <c r="B214" i="1"/>
  <c r="L212" i="1"/>
  <c r="K212" i="1"/>
  <c r="Y210" i="1" l="1"/>
  <c r="L215" i="2" s="1"/>
  <c r="U211" i="1"/>
  <c r="D216" i="2"/>
  <c r="V211" i="1"/>
  <c r="I216" i="2" s="1"/>
  <c r="F216" i="2"/>
  <c r="X210" i="1"/>
  <c r="K215" i="2" s="1"/>
  <c r="H215" i="2"/>
  <c r="Y211" i="1"/>
  <c r="L216" i="2" s="1"/>
  <c r="I212" i="1"/>
  <c r="Q212" i="1" s="1"/>
  <c r="H212" i="1"/>
  <c r="N212" i="1" s="1"/>
  <c r="O212" i="1" s="1"/>
  <c r="J214" i="1"/>
  <c r="C214" i="1"/>
  <c r="E214" i="1"/>
  <c r="L213" i="1"/>
  <c r="K213" i="1"/>
  <c r="D213" i="1"/>
  <c r="G213" i="1"/>
  <c r="T215" i="1"/>
  <c r="B215" i="1"/>
  <c r="A216" i="1"/>
  <c r="B221" i="2" s="1"/>
  <c r="U212" i="1" l="1"/>
  <c r="D217" i="2"/>
  <c r="V212" i="1"/>
  <c r="I217" i="2" s="1"/>
  <c r="F217" i="2"/>
  <c r="X211" i="1"/>
  <c r="K216" i="2" s="1"/>
  <c r="H216" i="2"/>
  <c r="T216" i="1"/>
  <c r="B216" i="1"/>
  <c r="A217" i="1"/>
  <c r="B222" i="2" s="1"/>
  <c r="L214" i="1"/>
  <c r="K214" i="1"/>
  <c r="D214" i="1"/>
  <c r="G214" i="1"/>
  <c r="J215" i="1"/>
  <c r="E215" i="1"/>
  <c r="C215" i="1"/>
  <c r="I213" i="1"/>
  <c r="Q213" i="1" s="1"/>
  <c r="H213" i="1"/>
  <c r="N213" i="1" s="1"/>
  <c r="O213" i="1" s="1"/>
  <c r="Y212" i="1" l="1"/>
  <c r="L217" i="2" s="1"/>
  <c r="U213" i="1"/>
  <c r="D218" i="2"/>
  <c r="V213" i="1"/>
  <c r="I218" i="2" s="1"/>
  <c r="F218" i="2"/>
  <c r="X212" i="1"/>
  <c r="K217" i="2" s="1"/>
  <c r="H217" i="2"/>
  <c r="L215" i="1"/>
  <c r="K215" i="1"/>
  <c r="I214" i="1"/>
  <c r="Q214" i="1" s="1"/>
  <c r="H214" i="1"/>
  <c r="N214" i="1" s="1"/>
  <c r="O214" i="1" s="1"/>
  <c r="E216" i="1"/>
  <c r="C216" i="1"/>
  <c r="J216" i="1"/>
  <c r="T217" i="1"/>
  <c r="A218" i="1"/>
  <c r="B223" i="2" s="1"/>
  <c r="B217" i="1"/>
  <c r="D215" i="1"/>
  <c r="G215" i="1"/>
  <c r="Y213" i="1" l="1"/>
  <c r="L218" i="2" s="1"/>
  <c r="V214" i="1"/>
  <c r="I219" i="2" s="1"/>
  <c r="F219" i="2"/>
  <c r="X213" i="1"/>
  <c r="K218" i="2" s="1"/>
  <c r="H218" i="2"/>
  <c r="U214" i="1"/>
  <c r="D219" i="2"/>
  <c r="Y214" i="1"/>
  <c r="L219" i="2" s="1"/>
  <c r="L216" i="1"/>
  <c r="K216" i="1"/>
  <c r="I215" i="1"/>
  <c r="Q215" i="1" s="1"/>
  <c r="H215" i="1"/>
  <c r="N215" i="1" s="1"/>
  <c r="O215" i="1" s="1"/>
  <c r="D216" i="1"/>
  <c r="G216" i="1"/>
  <c r="C217" i="1"/>
  <c r="E217" i="1"/>
  <c r="J217" i="1"/>
  <c r="T218" i="1"/>
  <c r="A219" i="1"/>
  <c r="B224" i="2" s="1"/>
  <c r="B218" i="1"/>
  <c r="U215" i="1" l="1"/>
  <c r="D220" i="2"/>
  <c r="X214" i="1"/>
  <c r="K219" i="2" s="1"/>
  <c r="H219" i="2"/>
  <c r="V215" i="1"/>
  <c r="Y215" i="1" s="1"/>
  <c r="L220" i="2" s="1"/>
  <c r="F220" i="2"/>
  <c r="I216" i="1"/>
  <c r="Q216" i="1" s="1"/>
  <c r="H216" i="1"/>
  <c r="N216" i="1" s="1"/>
  <c r="O216" i="1" s="1"/>
  <c r="D217" i="1"/>
  <c r="G217" i="1"/>
  <c r="E218" i="1"/>
  <c r="J218" i="1"/>
  <c r="C218" i="1"/>
  <c r="T219" i="1"/>
  <c r="A220" i="1"/>
  <c r="B225" i="2" s="1"/>
  <c r="B219" i="1"/>
  <c r="L217" i="1"/>
  <c r="K217" i="1"/>
  <c r="I220" i="2" l="1"/>
  <c r="U216" i="1"/>
  <c r="D221" i="2"/>
  <c r="V216" i="1"/>
  <c r="I221" i="2" s="1"/>
  <c r="F221" i="2"/>
  <c r="X215" i="1"/>
  <c r="K220" i="2" s="1"/>
  <c r="H220" i="2"/>
  <c r="Y216" i="1"/>
  <c r="L221" i="2" s="1"/>
  <c r="D218" i="1"/>
  <c r="G218" i="1"/>
  <c r="T220" i="1"/>
  <c r="A221" i="1"/>
  <c r="B226" i="2" s="1"/>
  <c r="B220" i="1"/>
  <c r="L218" i="1"/>
  <c r="K218" i="1"/>
  <c r="V217" i="1"/>
  <c r="I217" i="1"/>
  <c r="Q217" i="1" s="1"/>
  <c r="F222" i="2" s="1"/>
  <c r="H217" i="1"/>
  <c r="N217" i="1" s="1"/>
  <c r="O217" i="1" s="1"/>
  <c r="C219" i="1"/>
  <c r="J219" i="1"/>
  <c r="E219" i="1"/>
  <c r="U217" i="1" l="1"/>
  <c r="D222" i="2"/>
  <c r="X216" i="1"/>
  <c r="K221" i="2" s="1"/>
  <c r="H221" i="2"/>
  <c r="Y217" i="1"/>
  <c r="L222" i="2" s="1"/>
  <c r="I222" i="2"/>
  <c r="J220" i="1"/>
  <c r="C220" i="1"/>
  <c r="E220" i="1"/>
  <c r="D219" i="1"/>
  <c r="G219" i="1"/>
  <c r="L219" i="1"/>
  <c r="K219" i="1"/>
  <c r="T221" i="1"/>
  <c r="A222" i="1"/>
  <c r="B227" i="2" s="1"/>
  <c r="B221" i="1"/>
  <c r="I218" i="1"/>
  <c r="Q218" i="1" s="1"/>
  <c r="H218" i="1"/>
  <c r="N218" i="1" s="1"/>
  <c r="O218" i="1" s="1"/>
  <c r="U218" i="1" l="1"/>
  <c r="D223" i="2"/>
  <c r="V218" i="1"/>
  <c r="F223" i="2"/>
  <c r="X217" i="1"/>
  <c r="K222" i="2" s="1"/>
  <c r="H222" i="2"/>
  <c r="Y218" i="1"/>
  <c r="L223" i="2" s="1"/>
  <c r="I223" i="2"/>
  <c r="I219" i="1"/>
  <c r="Q219" i="1" s="1"/>
  <c r="H219" i="1"/>
  <c r="N219" i="1" s="1"/>
  <c r="O219" i="1" s="1"/>
  <c r="D220" i="1"/>
  <c r="G220" i="1"/>
  <c r="J221" i="1"/>
  <c r="E221" i="1"/>
  <c r="C221" i="1"/>
  <c r="T222" i="1"/>
  <c r="A223" i="1"/>
  <c r="B228" i="2" s="1"/>
  <c r="B222" i="1"/>
  <c r="L220" i="1"/>
  <c r="K220" i="1"/>
  <c r="U219" i="1" l="1"/>
  <c r="D224" i="2"/>
  <c r="V219" i="1"/>
  <c r="F224" i="2"/>
  <c r="X218" i="1"/>
  <c r="K223" i="2" s="1"/>
  <c r="H223" i="2"/>
  <c r="Y219" i="1"/>
  <c r="L224" i="2" s="1"/>
  <c r="I224" i="2"/>
  <c r="D221" i="1"/>
  <c r="G221" i="1"/>
  <c r="T223" i="1"/>
  <c r="B223" i="1"/>
  <c r="A224" i="1"/>
  <c r="B229" i="2" s="1"/>
  <c r="L221" i="1"/>
  <c r="K221" i="1"/>
  <c r="V220" i="1"/>
  <c r="I220" i="1"/>
  <c r="Q220" i="1" s="1"/>
  <c r="F225" i="2" s="1"/>
  <c r="H220" i="1"/>
  <c r="N220" i="1" s="1"/>
  <c r="O220" i="1" s="1"/>
  <c r="E222" i="1"/>
  <c r="C222" i="1"/>
  <c r="J222" i="1"/>
  <c r="U220" i="1" l="1"/>
  <c r="D225" i="2"/>
  <c r="X219" i="1"/>
  <c r="K224" i="2" s="1"/>
  <c r="H224" i="2"/>
  <c r="Y220" i="1"/>
  <c r="L225" i="2" s="1"/>
  <c r="I225" i="2"/>
  <c r="L222" i="1"/>
  <c r="K222" i="1"/>
  <c r="T224" i="1"/>
  <c r="A225" i="1"/>
  <c r="B230" i="2" s="1"/>
  <c r="B224" i="1"/>
  <c r="C223" i="1"/>
  <c r="E223" i="1"/>
  <c r="J223" i="1"/>
  <c r="D222" i="1"/>
  <c r="G222" i="1"/>
  <c r="I221" i="1"/>
  <c r="Q221" i="1" s="1"/>
  <c r="H221" i="1"/>
  <c r="N221" i="1" s="1"/>
  <c r="O221" i="1" s="1"/>
  <c r="U221" i="1" l="1"/>
  <c r="D226" i="2"/>
  <c r="V221" i="1"/>
  <c r="F226" i="2"/>
  <c r="X220" i="1"/>
  <c r="K225" i="2" s="1"/>
  <c r="H225" i="2"/>
  <c r="Y221" i="1"/>
  <c r="L226" i="2" s="1"/>
  <c r="I226" i="2"/>
  <c r="T225" i="1"/>
  <c r="B225" i="1"/>
  <c r="A226" i="1"/>
  <c r="B231" i="2" s="1"/>
  <c r="L223" i="1"/>
  <c r="K223" i="1"/>
  <c r="D223" i="1"/>
  <c r="G223" i="1"/>
  <c r="C224" i="1"/>
  <c r="E224" i="1"/>
  <c r="J224" i="1"/>
  <c r="I222" i="1"/>
  <c r="Q222" i="1" s="1"/>
  <c r="H222" i="1"/>
  <c r="N222" i="1" s="1"/>
  <c r="O222" i="1" s="1"/>
  <c r="U222" i="1" l="1"/>
  <c r="D227" i="2"/>
  <c r="V222" i="1"/>
  <c r="F227" i="2"/>
  <c r="X221" i="1"/>
  <c r="K226" i="2" s="1"/>
  <c r="H226" i="2"/>
  <c r="Y222" i="1"/>
  <c r="L227" i="2" s="1"/>
  <c r="I227" i="2"/>
  <c r="D224" i="1"/>
  <c r="G224" i="1"/>
  <c r="I223" i="1"/>
  <c r="Q223" i="1" s="1"/>
  <c r="H223" i="1"/>
  <c r="N223" i="1" s="1"/>
  <c r="O223" i="1" s="1"/>
  <c r="L224" i="1"/>
  <c r="K224" i="1"/>
  <c r="T226" i="1"/>
  <c r="A227" i="1"/>
  <c r="B232" i="2" s="1"/>
  <c r="B226" i="1"/>
  <c r="C225" i="1"/>
  <c r="E225" i="1"/>
  <c r="J225" i="1"/>
  <c r="U223" i="1" l="1"/>
  <c r="D228" i="2"/>
  <c r="V223" i="1"/>
  <c r="Y223" i="1" s="1"/>
  <c r="F228" i="2"/>
  <c r="X222" i="1"/>
  <c r="K227" i="2" s="1"/>
  <c r="H227" i="2"/>
  <c r="L225" i="1"/>
  <c r="K225" i="1"/>
  <c r="I224" i="1"/>
  <c r="Q224" i="1" s="1"/>
  <c r="H224" i="1"/>
  <c r="N224" i="1" s="1"/>
  <c r="O224" i="1" s="1"/>
  <c r="D225" i="1"/>
  <c r="G225" i="1"/>
  <c r="J226" i="1"/>
  <c r="C226" i="1"/>
  <c r="E226" i="1"/>
  <c r="T227" i="1"/>
  <c r="A228" i="1"/>
  <c r="B233" i="2" s="1"/>
  <c r="B227" i="1"/>
  <c r="U224" i="1" l="1"/>
  <c r="D229" i="2"/>
  <c r="I228" i="2"/>
  <c r="V224" i="1"/>
  <c r="Y224" i="1" s="1"/>
  <c r="L229" i="2" s="1"/>
  <c r="F229" i="2"/>
  <c r="X223" i="1"/>
  <c r="H228" i="2"/>
  <c r="L228" i="2"/>
  <c r="AA223" i="1"/>
  <c r="I225" i="1"/>
  <c r="Q225" i="1" s="1"/>
  <c r="H225" i="1"/>
  <c r="N225" i="1" s="1"/>
  <c r="O225" i="1" s="1"/>
  <c r="E227" i="1"/>
  <c r="J227" i="1"/>
  <c r="C227" i="1"/>
  <c r="T228" i="1"/>
  <c r="B228" i="1"/>
  <c r="A229" i="1"/>
  <c r="B234" i="2" s="1"/>
  <c r="L226" i="1"/>
  <c r="K226" i="1"/>
  <c r="D226" i="1"/>
  <c r="G226" i="1"/>
  <c r="I229" i="2" l="1"/>
  <c r="U225" i="1"/>
  <c r="D230" i="2"/>
  <c r="K228" i="2"/>
  <c r="Z223" i="1"/>
  <c r="V225" i="1"/>
  <c r="Y225" i="1" s="1"/>
  <c r="L230" i="2" s="1"/>
  <c r="F230" i="2"/>
  <c r="X224" i="1"/>
  <c r="K229" i="2" s="1"/>
  <c r="H229" i="2"/>
  <c r="L227" i="1"/>
  <c r="K227" i="1"/>
  <c r="D227" i="1"/>
  <c r="G227" i="1"/>
  <c r="J228" i="1"/>
  <c r="C228" i="1"/>
  <c r="E228" i="1"/>
  <c r="I226" i="1"/>
  <c r="Q226" i="1" s="1"/>
  <c r="F231" i="2" s="1"/>
  <c r="H226" i="1"/>
  <c r="N226" i="1" s="1"/>
  <c r="O226" i="1" s="1"/>
  <c r="T229" i="1"/>
  <c r="B229" i="1"/>
  <c r="A230" i="1"/>
  <c r="B235" i="2" s="1"/>
  <c r="V226" i="1" l="1"/>
  <c r="X225" i="1"/>
  <c r="K230" i="2" s="1"/>
  <c r="H230" i="2"/>
  <c r="U226" i="1"/>
  <c r="D231" i="2"/>
  <c r="I230" i="2"/>
  <c r="Y226" i="1"/>
  <c r="L231" i="2" s="1"/>
  <c r="I231" i="2"/>
  <c r="L228" i="1"/>
  <c r="K228" i="1"/>
  <c r="E229" i="1"/>
  <c r="J229" i="1"/>
  <c r="C229" i="1"/>
  <c r="D228" i="1"/>
  <c r="G228" i="1"/>
  <c r="T230" i="1"/>
  <c r="A231" i="1"/>
  <c r="B236" i="2" s="1"/>
  <c r="B230" i="1"/>
  <c r="I227" i="1"/>
  <c r="Q227" i="1" s="1"/>
  <c r="H227" i="1"/>
  <c r="N227" i="1" s="1"/>
  <c r="O227" i="1" s="1"/>
  <c r="V227" i="1" l="1"/>
  <c r="F232" i="2"/>
  <c r="U227" i="1"/>
  <c r="D232" i="2"/>
  <c r="X226" i="1"/>
  <c r="K231" i="2" s="1"/>
  <c r="H231" i="2"/>
  <c r="Y227" i="1"/>
  <c r="L232" i="2" s="1"/>
  <c r="I232" i="2"/>
  <c r="I228" i="1"/>
  <c r="Q228" i="1" s="1"/>
  <c r="H228" i="1"/>
  <c r="N228" i="1" s="1"/>
  <c r="O228" i="1" s="1"/>
  <c r="D229" i="1"/>
  <c r="G229" i="1"/>
  <c r="L229" i="1"/>
  <c r="K229" i="1"/>
  <c r="C230" i="1"/>
  <c r="E230" i="1"/>
  <c r="J230" i="1"/>
  <c r="T231" i="1"/>
  <c r="A232" i="1"/>
  <c r="B237" i="2" s="1"/>
  <c r="B231" i="1"/>
  <c r="X227" i="1" l="1"/>
  <c r="K232" i="2" s="1"/>
  <c r="H232" i="2"/>
  <c r="U228" i="1"/>
  <c r="D233" i="2"/>
  <c r="V228" i="1"/>
  <c r="Y228" i="1" s="1"/>
  <c r="L233" i="2" s="1"/>
  <c r="F233" i="2"/>
  <c r="I229" i="1"/>
  <c r="Q229" i="1" s="1"/>
  <c r="H229" i="1"/>
  <c r="N229" i="1" s="1"/>
  <c r="O229" i="1" s="1"/>
  <c r="T232" i="1"/>
  <c r="A233" i="1"/>
  <c r="B238" i="2" s="1"/>
  <c r="B232" i="1"/>
  <c r="D230" i="1"/>
  <c r="G230" i="1"/>
  <c r="E231" i="1"/>
  <c r="J231" i="1"/>
  <c r="C231" i="1"/>
  <c r="L230" i="1"/>
  <c r="K230" i="1"/>
  <c r="I233" i="2" l="1"/>
  <c r="X228" i="1"/>
  <c r="K233" i="2" s="1"/>
  <c r="H233" i="2"/>
  <c r="U229" i="1"/>
  <c r="D234" i="2"/>
  <c r="V229" i="1"/>
  <c r="I234" i="2" s="1"/>
  <c r="F234" i="2"/>
  <c r="J232" i="1"/>
  <c r="C232" i="1"/>
  <c r="E232" i="1"/>
  <c r="T233" i="1"/>
  <c r="A234" i="1"/>
  <c r="B239" i="2" s="1"/>
  <c r="B233" i="1"/>
  <c r="D231" i="1"/>
  <c r="G231" i="1"/>
  <c r="I230" i="1"/>
  <c r="Q230" i="1" s="1"/>
  <c r="H230" i="1"/>
  <c r="N230" i="1" s="1"/>
  <c r="O230" i="1" s="1"/>
  <c r="L231" i="1"/>
  <c r="K231" i="1"/>
  <c r="Y229" i="1" l="1"/>
  <c r="L234" i="2" s="1"/>
  <c r="U230" i="1"/>
  <c r="D235" i="2"/>
  <c r="X229" i="1"/>
  <c r="K234" i="2" s="1"/>
  <c r="H234" i="2"/>
  <c r="V230" i="1"/>
  <c r="I235" i="2" s="1"/>
  <c r="F235" i="2"/>
  <c r="I231" i="1"/>
  <c r="Q231" i="1" s="1"/>
  <c r="H231" i="1"/>
  <c r="N231" i="1" s="1"/>
  <c r="O231" i="1" s="1"/>
  <c r="C233" i="1"/>
  <c r="E233" i="1"/>
  <c r="J233" i="1"/>
  <c r="D232" i="1"/>
  <c r="G232" i="1"/>
  <c r="T234" i="1"/>
  <c r="A235" i="1"/>
  <c r="B240" i="2" s="1"/>
  <c r="B234" i="1"/>
  <c r="L232" i="1"/>
  <c r="K232" i="1"/>
  <c r="Y230" i="1" l="1"/>
  <c r="L235" i="2" s="1"/>
  <c r="U231" i="1"/>
  <c r="D236" i="2"/>
  <c r="V231" i="1"/>
  <c r="I236" i="2" s="1"/>
  <c r="F236" i="2"/>
  <c r="X230" i="1"/>
  <c r="K235" i="2" s="1"/>
  <c r="H235" i="2"/>
  <c r="Y231" i="1"/>
  <c r="L236" i="2" s="1"/>
  <c r="D233" i="1"/>
  <c r="G233" i="1"/>
  <c r="T235" i="1"/>
  <c r="B235" i="1"/>
  <c r="A236" i="1"/>
  <c r="B241" i="2" s="1"/>
  <c r="I232" i="1"/>
  <c r="Q232" i="1" s="1"/>
  <c r="H232" i="1"/>
  <c r="N232" i="1" s="1"/>
  <c r="O232" i="1" s="1"/>
  <c r="L233" i="1"/>
  <c r="K233" i="1"/>
  <c r="E234" i="1"/>
  <c r="J234" i="1"/>
  <c r="C234" i="1"/>
  <c r="U232" i="1" l="1"/>
  <c r="D237" i="2"/>
  <c r="V232" i="1"/>
  <c r="F237" i="2"/>
  <c r="X231" i="1"/>
  <c r="K236" i="2" s="1"/>
  <c r="H236" i="2"/>
  <c r="Y232" i="1"/>
  <c r="L237" i="2" s="1"/>
  <c r="I237" i="2"/>
  <c r="L234" i="1"/>
  <c r="K234" i="1"/>
  <c r="T236" i="1"/>
  <c r="A237" i="1"/>
  <c r="B242" i="2" s="1"/>
  <c r="B236" i="1"/>
  <c r="I233" i="1"/>
  <c r="Q233" i="1" s="1"/>
  <c r="H233" i="1"/>
  <c r="N233" i="1" s="1"/>
  <c r="O233" i="1" s="1"/>
  <c r="D234" i="1"/>
  <c r="G234" i="1"/>
  <c r="E235" i="1"/>
  <c r="J235" i="1"/>
  <c r="C235" i="1"/>
  <c r="V233" i="1" l="1"/>
  <c r="F238" i="2"/>
  <c r="U233" i="1"/>
  <c r="D238" i="2"/>
  <c r="X232" i="1"/>
  <c r="K237" i="2" s="1"/>
  <c r="H237" i="2"/>
  <c r="Y233" i="1"/>
  <c r="L238" i="2" s="1"/>
  <c r="I238" i="2"/>
  <c r="L235" i="1"/>
  <c r="K235" i="1"/>
  <c r="T237" i="1"/>
  <c r="A238" i="1"/>
  <c r="B243" i="2" s="1"/>
  <c r="B237" i="1"/>
  <c r="D235" i="1"/>
  <c r="G235" i="1"/>
  <c r="J236" i="1"/>
  <c r="C236" i="1"/>
  <c r="E236" i="1"/>
  <c r="I234" i="1"/>
  <c r="Q234" i="1" s="1"/>
  <c r="H234" i="1"/>
  <c r="N234" i="1" s="1"/>
  <c r="O234" i="1" s="1"/>
  <c r="V234" i="1" l="1"/>
  <c r="F239" i="2"/>
  <c r="X233" i="1"/>
  <c r="K238" i="2" s="1"/>
  <c r="H238" i="2"/>
  <c r="U234" i="1"/>
  <c r="D239" i="2"/>
  <c r="Y234" i="1"/>
  <c r="L239" i="2" s="1"/>
  <c r="I239" i="2"/>
  <c r="L236" i="1"/>
  <c r="K236" i="1"/>
  <c r="I235" i="1"/>
  <c r="Q235" i="1" s="1"/>
  <c r="H235" i="1"/>
  <c r="N235" i="1" s="1"/>
  <c r="O235" i="1" s="1"/>
  <c r="J237" i="1"/>
  <c r="C237" i="1"/>
  <c r="E237" i="1"/>
  <c r="T238" i="1"/>
  <c r="A239" i="1"/>
  <c r="B244" i="2" s="1"/>
  <c r="B238" i="1"/>
  <c r="D236" i="1"/>
  <c r="G236" i="1"/>
  <c r="U235" i="1" l="1"/>
  <c r="D240" i="2"/>
  <c r="X234" i="1"/>
  <c r="K239" i="2" s="1"/>
  <c r="H239" i="2"/>
  <c r="V235" i="1"/>
  <c r="Y235" i="1" s="1"/>
  <c r="L240" i="2" s="1"/>
  <c r="F240" i="2"/>
  <c r="D237" i="1"/>
  <c r="G237" i="1"/>
  <c r="I236" i="1"/>
  <c r="Q236" i="1" s="1"/>
  <c r="H236" i="1"/>
  <c r="N236" i="1" s="1"/>
  <c r="O236" i="1" s="1"/>
  <c r="L237" i="1"/>
  <c r="K237" i="1"/>
  <c r="E238" i="1"/>
  <c r="C238" i="1"/>
  <c r="J238" i="1"/>
  <c r="T239" i="1"/>
  <c r="B239" i="1"/>
  <c r="A240" i="1"/>
  <c r="B245" i="2" s="1"/>
  <c r="I240" i="2" l="1"/>
  <c r="U236" i="1"/>
  <c r="D241" i="2"/>
  <c r="V236" i="1"/>
  <c r="I241" i="2" s="1"/>
  <c r="F241" i="2"/>
  <c r="X235" i="1"/>
  <c r="K240" i="2" s="1"/>
  <c r="H240" i="2"/>
  <c r="Y236" i="1"/>
  <c r="L241" i="2" s="1"/>
  <c r="I237" i="1"/>
  <c r="Q237" i="1" s="1"/>
  <c r="H237" i="1"/>
  <c r="N237" i="1" s="1"/>
  <c r="O237" i="1" s="1"/>
  <c r="T240" i="1"/>
  <c r="A241" i="1"/>
  <c r="B246" i="2" s="1"/>
  <c r="B240" i="1"/>
  <c r="C239" i="1"/>
  <c r="E239" i="1"/>
  <c r="J239" i="1"/>
  <c r="L238" i="1"/>
  <c r="K238" i="1"/>
  <c r="D238" i="1"/>
  <c r="G238" i="1"/>
  <c r="U237" i="1" l="1"/>
  <c r="D242" i="2"/>
  <c r="V237" i="1"/>
  <c r="I242" i="2" s="1"/>
  <c r="F242" i="2"/>
  <c r="X236" i="1"/>
  <c r="K241" i="2" s="1"/>
  <c r="H241" i="2"/>
  <c r="I238" i="1"/>
  <c r="Q238" i="1" s="1"/>
  <c r="H238" i="1"/>
  <c r="N238" i="1" s="1"/>
  <c r="O238" i="1" s="1"/>
  <c r="D239" i="1"/>
  <c r="G239" i="1"/>
  <c r="E240" i="1"/>
  <c r="J240" i="1"/>
  <c r="C240" i="1"/>
  <c r="T241" i="1"/>
  <c r="B241" i="1"/>
  <c r="A242" i="1"/>
  <c r="B247" i="2" s="1"/>
  <c r="L239" i="1"/>
  <c r="K239" i="1"/>
  <c r="Y237" i="1" l="1"/>
  <c r="L242" i="2" s="1"/>
  <c r="U238" i="1"/>
  <c r="D243" i="2"/>
  <c r="V238" i="1"/>
  <c r="I243" i="2" s="1"/>
  <c r="F243" i="2"/>
  <c r="X237" i="1"/>
  <c r="K242" i="2" s="1"/>
  <c r="H242" i="2"/>
  <c r="L240" i="1"/>
  <c r="K240" i="1"/>
  <c r="C241" i="1"/>
  <c r="E241" i="1"/>
  <c r="J241" i="1"/>
  <c r="D240" i="1"/>
  <c r="G240" i="1"/>
  <c r="I239" i="1"/>
  <c r="Q239" i="1" s="1"/>
  <c r="F244" i="2" s="1"/>
  <c r="H239" i="1"/>
  <c r="N239" i="1" s="1"/>
  <c r="O239" i="1" s="1"/>
  <c r="T242" i="1"/>
  <c r="A243" i="1"/>
  <c r="B248" i="2" s="1"/>
  <c r="B242" i="1"/>
  <c r="V239" i="1" l="1"/>
  <c r="Y238" i="1"/>
  <c r="L243" i="2" s="1"/>
  <c r="U239" i="1"/>
  <c r="D244" i="2"/>
  <c r="X238" i="1"/>
  <c r="K243" i="2" s="1"/>
  <c r="H243" i="2"/>
  <c r="Y239" i="1"/>
  <c r="L244" i="2" s="1"/>
  <c r="I244" i="2"/>
  <c r="C242" i="1"/>
  <c r="E242" i="1"/>
  <c r="J242" i="1"/>
  <c r="I240" i="1"/>
  <c r="Q240" i="1" s="1"/>
  <c r="H240" i="1"/>
  <c r="N240" i="1" s="1"/>
  <c r="O240" i="1" s="1"/>
  <c r="L241" i="1"/>
  <c r="K241" i="1"/>
  <c r="T243" i="1"/>
  <c r="A244" i="1"/>
  <c r="B249" i="2" s="1"/>
  <c r="B243" i="1"/>
  <c r="D241" i="1"/>
  <c r="G241" i="1"/>
  <c r="U240" i="1" l="1"/>
  <c r="D245" i="2"/>
  <c r="V240" i="1"/>
  <c r="F245" i="2"/>
  <c r="X239" i="1"/>
  <c r="K244" i="2" s="1"/>
  <c r="H244" i="2"/>
  <c r="Y240" i="1"/>
  <c r="L245" i="2" s="1"/>
  <c r="I245" i="2"/>
  <c r="I241" i="1"/>
  <c r="Q241" i="1" s="1"/>
  <c r="H241" i="1"/>
  <c r="N241" i="1" s="1"/>
  <c r="O241" i="1" s="1"/>
  <c r="C243" i="1"/>
  <c r="J243" i="1"/>
  <c r="E243" i="1"/>
  <c r="L242" i="1"/>
  <c r="K242" i="1"/>
  <c r="T244" i="1"/>
  <c r="A245" i="1"/>
  <c r="B250" i="2" s="1"/>
  <c r="B244" i="1"/>
  <c r="D242" i="1"/>
  <c r="G242" i="1"/>
  <c r="U241" i="1" l="1"/>
  <c r="D246" i="2"/>
  <c r="V241" i="1"/>
  <c r="F246" i="2"/>
  <c r="X240" i="1"/>
  <c r="K245" i="2" s="1"/>
  <c r="H245" i="2"/>
  <c r="Y241" i="1"/>
  <c r="L246" i="2" s="1"/>
  <c r="I246" i="2"/>
  <c r="I242" i="1"/>
  <c r="Q242" i="1" s="1"/>
  <c r="H242" i="1"/>
  <c r="N242" i="1" s="1"/>
  <c r="O242" i="1" s="1"/>
  <c r="T245" i="1"/>
  <c r="A246" i="1"/>
  <c r="B251" i="2" s="1"/>
  <c r="B245" i="1"/>
  <c r="L243" i="1"/>
  <c r="K243" i="1"/>
  <c r="D243" i="1"/>
  <c r="G243" i="1"/>
  <c r="E244" i="1"/>
  <c r="J244" i="1"/>
  <c r="C244" i="1"/>
  <c r="U242" i="1" l="1"/>
  <c r="D247" i="2"/>
  <c r="V242" i="1"/>
  <c r="F247" i="2"/>
  <c r="X241" i="1"/>
  <c r="K246" i="2" s="1"/>
  <c r="H246" i="2"/>
  <c r="Y242" i="1"/>
  <c r="L247" i="2" s="1"/>
  <c r="I247" i="2"/>
  <c r="D244" i="1"/>
  <c r="G244" i="1"/>
  <c r="T246" i="1"/>
  <c r="A247" i="1"/>
  <c r="B252" i="2" s="1"/>
  <c r="B246" i="1"/>
  <c r="J245" i="1"/>
  <c r="C245" i="1"/>
  <c r="E245" i="1"/>
  <c r="L244" i="1"/>
  <c r="K244" i="1"/>
  <c r="I243" i="1"/>
  <c r="Q243" i="1" s="1"/>
  <c r="H243" i="1"/>
  <c r="N243" i="1" s="1"/>
  <c r="O243" i="1" s="1"/>
  <c r="U243" i="1" l="1"/>
  <c r="D248" i="2"/>
  <c r="V243" i="1"/>
  <c r="Y243" i="1" s="1"/>
  <c r="L248" i="2" s="1"/>
  <c r="F248" i="2"/>
  <c r="X242" i="1"/>
  <c r="K247" i="2" s="1"/>
  <c r="H247" i="2"/>
  <c r="I248" i="2"/>
  <c r="D245" i="1"/>
  <c r="G245" i="1"/>
  <c r="L245" i="1"/>
  <c r="K245" i="1"/>
  <c r="C246" i="1"/>
  <c r="J246" i="1"/>
  <c r="E246" i="1"/>
  <c r="I244" i="1"/>
  <c r="Q244" i="1" s="1"/>
  <c r="F249" i="2" s="1"/>
  <c r="H244" i="1"/>
  <c r="N244" i="1" s="1"/>
  <c r="O244" i="1" s="1"/>
  <c r="T247" i="1"/>
  <c r="B247" i="1"/>
  <c r="A248" i="1"/>
  <c r="B253" i="2" s="1"/>
  <c r="V244" i="1" l="1"/>
  <c r="U244" i="1"/>
  <c r="D249" i="2"/>
  <c r="X243" i="1"/>
  <c r="K248" i="2" s="1"/>
  <c r="H248" i="2"/>
  <c r="Y244" i="1"/>
  <c r="L249" i="2" s="1"/>
  <c r="I249" i="2"/>
  <c r="D246" i="1"/>
  <c r="G246" i="1"/>
  <c r="L246" i="1"/>
  <c r="K246" i="1"/>
  <c r="T248" i="1"/>
  <c r="B248" i="1"/>
  <c r="A249" i="1"/>
  <c r="B254" i="2" s="1"/>
  <c r="E247" i="1"/>
  <c r="J247" i="1"/>
  <c r="C247" i="1"/>
  <c r="I245" i="1"/>
  <c r="Q245" i="1" s="1"/>
  <c r="H245" i="1"/>
  <c r="N245" i="1" s="1"/>
  <c r="O245" i="1" s="1"/>
  <c r="U245" i="1" l="1"/>
  <c r="D250" i="2"/>
  <c r="V245" i="1"/>
  <c r="F250" i="2"/>
  <c r="X244" i="1"/>
  <c r="K249" i="2" s="1"/>
  <c r="H249" i="2"/>
  <c r="Y245" i="1"/>
  <c r="L250" i="2" s="1"/>
  <c r="I250" i="2"/>
  <c r="E248" i="1"/>
  <c r="J248" i="1"/>
  <c r="C248" i="1"/>
  <c r="I246" i="1"/>
  <c r="Q246" i="1" s="1"/>
  <c r="H246" i="1"/>
  <c r="N246" i="1" s="1"/>
  <c r="O246" i="1" s="1"/>
  <c r="T249" i="1"/>
  <c r="B249" i="1"/>
  <c r="A250" i="1"/>
  <c r="B255" i="2" s="1"/>
  <c r="D247" i="1"/>
  <c r="G247" i="1"/>
  <c r="L247" i="1"/>
  <c r="K247" i="1"/>
  <c r="V246" i="1" l="1"/>
  <c r="F251" i="2"/>
  <c r="U246" i="1"/>
  <c r="D251" i="2"/>
  <c r="X245" i="1"/>
  <c r="K250" i="2" s="1"/>
  <c r="H250" i="2"/>
  <c r="Y246" i="1"/>
  <c r="L251" i="2" s="1"/>
  <c r="I251" i="2"/>
  <c r="I247" i="1"/>
  <c r="Q247" i="1" s="1"/>
  <c r="H247" i="1"/>
  <c r="N247" i="1" s="1"/>
  <c r="O247" i="1" s="1"/>
  <c r="E249" i="1"/>
  <c r="J249" i="1"/>
  <c r="C249" i="1"/>
  <c r="D248" i="1"/>
  <c r="G248" i="1"/>
  <c r="L248" i="1"/>
  <c r="K248" i="1"/>
  <c r="T250" i="1"/>
  <c r="B250" i="1"/>
  <c r="A251" i="1"/>
  <c r="B256" i="2" s="1"/>
  <c r="X246" i="1" l="1"/>
  <c r="K251" i="2" s="1"/>
  <c r="H251" i="2"/>
  <c r="U247" i="1"/>
  <c r="D252" i="2"/>
  <c r="V247" i="1"/>
  <c r="Y247" i="1" s="1"/>
  <c r="L252" i="2" s="1"/>
  <c r="F252" i="2"/>
  <c r="D249" i="1"/>
  <c r="G249" i="1"/>
  <c r="T251" i="1"/>
  <c r="B251" i="1"/>
  <c r="A252" i="1"/>
  <c r="B257" i="2" s="1"/>
  <c r="C250" i="1"/>
  <c r="E250" i="1"/>
  <c r="J250" i="1"/>
  <c r="I248" i="1"/>
  <c r="Q248" i="1" s="1"/>
  <c r="H248" i="1"/>
  <c r="N248" i="1" s="1"/>
  <c r="O248" i="1" s="1"/>
  <c r="L249" i="1"/>
  <c r="K249" i="1"/>
  <c r="I252" i="2" l="1"/>
  <c r="X247" i="1"/>
  <c r="K252" i="2" s="1"/>
  <c r="H252" i="2"/>
  <c r="U248" i="1"/>
  <c r="D253" i="2"/>
  <c r="V248" i="1"/>
  <c r="Y248" i="1" s="1"/>
  <c r="L253" i="2" s="1"/>
  <c r="F253" i="2"/>
  <c r="D250" i="1"/>
  <c r="G250" i="1"/>
  <c r="L250" i="1"/>
  <c r="K250" i="1"/>
  <c r="T252" i="1"/>
  <c r="B252" i="1"/>
  <c r="A253" i="1"/>
  <c r="B258" i="2" s="1"/>
  <c r="E251" i="1"/>
  <c r="J251" i="1"/>
  <c r="C251" i="1"/>
  <c r="I249" i="1"/>
  <c r="Q249" i="1" s="1"/>
  <c r="H249" i="1"/>
  <c r="N249" i="1" s="1"/>
  <c r="O249" i="1" s="1"/>
  <c r="I253" i="2" l="1"/>
  <c r="U249" i="1"/>
  <c r="D254" i="2"/>
  <c r="X248" i="1"/>
  <c r="K253" i="2" s="1"/>
  <c r="H253" i="2"/>
  <c r="V249" i="1"/>
  <c r="Y249" i="1" s="1"/>
  <c r="L254" i="2" s="1"/>
  <c r="F254" i="2"/>
  <c r="J252" i="1"/>
  <c r="E252" i="1"/>
  <c r="C252" i="1"/>
  <c r="T253" i="1"/>
  <c r="B253" i="1"/>
  <c r="A254" i="1"/>
  <c r="B259" i="2" s="1"/>
  <c r="I250" i="1"/>
  <c r="Q250" i="1" s="1"/>
  <c r="H250" i="1"/>
  <c r="N250" i="1" s="1"/>
  <c r="O250" i="1" s="1"/>
  <c r="D251" i="1"/>
  <c r="G251" i="1"/>
  <c r="L251" i="1"/>
  <c r="K251" i="1"/>
  <c r="I254" i="2" l="1"/>
  <c r="U250" i="1"/>
  <c r="D255" i="2"/>
  <c r="V250" i="1"/>
  <c r="I255" i="2" s="1"/>
  <c r="F255" i="2"/>
  <c r="X249" i="1"/>
  <c r="K254" i="2" s="1"/>
  <c r="H254" i="2"/>
  <c r="Y250" i="1"/>
  <c r="L255" i="2" s="1"/>
  <c r="D252" i="1"/>
  <c r="G252" i="1"/>
  <c r="I251" i="1"/>
  <c r="Q251" i="1" s="1"/>
  <c r="H251" i="1"/>
  <c r="N251" i="1" s="1"/>
  <c r="O251" i="1" s="1"/>
  <c r="T254" i="1"/>
  <c r="A255" i="1"/>
  <c r="B260" i="2" s="1"/>
  <c r="B254" i="1"/>
  <c r="E253" i="1"/>
  <c r="J253" i="1"/>
  <c r="C253" i="1"/>
  <c r="L252" i="1"/>
  <c r="K252" i="1"/>
  <c r="U251" i="1" l="1"/>
  <c r="D256" i="2"/>
  <c r="V251" i="1"/>
  <c r="F256" i="2"/>
  <c r="X250" i="1"/>
  <c r="K255" i="2" s="1"/>
  <c r="H255" i="2"/>
  <c r="Y251" i="1"/>
  <c r="L256" i="2" s="1"/>
  <c r="I256" i="2"/>
  <c r="E254" i="1"/>
  <c r="J254" i="1"/>
  <c r="C254" i="1"/>
  <c r="T255" i="1"/>
  <c r="B255" i="1"/>
  <c r="A256" i="1"/>
  <c r="B261" i="2" s="1"/>
  <c r="I252" i="1"/>
  <c r="Q252" i="1" s="1"/>
  <c r="H252" i="1"/>
  <c r="N252" i="1" s="1"/>
  <c r="O252" i="1" s="1"/>
  <c r="D253" i="1"/>
  <c r="G253" i="1"/>
  <c r="L253" i="1"/>
  <c r="K253" i="1"/>
  <c r="U252" i="1" l="1"/>
  <c r="D257" i="2"/>
  <c r="V252" i="1"/>
  <c r="F257" i="2"/>
  <c r="X251" i="1"/>
  <c r="K256" i="2" s="1"/>
  <c r="H256" i="2"/>
  <c r="Y252" i="1"/>
  <c r="L257" i="2" s="1"/>
  <c r="I257" i="2"/>
  <c r="E255" i="1"/>
  <c r="J255" i="1"/>
  <c r="C255" i="1"/>
  <c r="D254" i="1"/>
  <c r="G254" i="1"/>
  <c r="L254" i="1"/>
  <c r="K254" i="1"/>
  <c r="T256" i="1"/>
  <c r="A257" i="1"/>
  <c r="B262" i="2" s="1"/>
  <c r="B256" i="1"/>
  <c r="I253" i="1"/>
  <c r="Q253" i="1" s="1"/>
  <c r="H253" i="1"/>
  <c r="N253" i="1" s="1"/>
  <c r="O253" i="1" s="1"/>
  <c r="U253" i="1" l="1"/>
  <c r="D258" i="2"/>
  <c r="V253" i="1"/>
  <c r="F258" i="2"/>
  <c r="X252" i="1"/>
  <c r="K257" i="2" s="1"/>
  <c r="H257" i="2"/>
  <c r="Y253" i="1"/>
  <c r="L258" i="2" s="1"/>
  <c r="I258" i="2"/>
  <c r="I254" i="1"/>
  <c r="Q254" i="1" s="1"/>
  <c r="H254" i="1"/>
  <c r="N254" i="1" s="1"/>
  <c r="O254" i="1" s="1"/>
  <c r="E256" i="1"/>
  <c r="J256" i="1"/>
  <c r="C256" i="1"/>
  <c r="D255" i="1"/>
  <c r="G255" i="1"/>
  <c r="L255" i="1"/>
  <c r="K255" i="1"/>
  <c r="T257" i="1"/>
  <c r="A258" i="1"/>
  <c r="B263" i="2" s="1"/>
  <c r="B257" i="1"/>
  <c r="U254" i="1" l="1"/>
  <c r="D259" i="2"/>
  <c r="V254" i="1"/>
  <c r="Y254" i="1" s="1"/>
  <c r="F259" i="2"/>
  <c r="X253" i="1"/>
  <c r="K258" i="2" s="1"/>
  <c r="H258" i="2"/>
  <c r="I255" i="1"/>
  <c r="Q255" i="1" s="1"/>
  <c r="H255" i="1"/>
  <c r="N255" i="1" s="1"/>
  <c r="O255" i="1" s="1"/>
  <c r="L256" i="1"/>
  <c r="K256" i="1"/>
  <c r="T258" i="1"/>
  <c r="A259" i="1"/>
  <c r="B264" i="2" s="1"/>
  <c r="B258" i="1"/>
  <c r="D256" i="1"/>
  <c r="G256" i="1"/>
  <c r="E257" i="1"/>
  <c r="J257" i="1"/>
  <c r="C257" i="1"/>
  <c r="I259" i="2" l="1"/>
  <c r="U255" i="1"/>
  <c r="D260" i="2"/>
  <c r="V255" i="1"/>
  <c r="Y255" i="1" s="1"/>
  <c r="L260" i="2" s="1"/>
  <c r="F260" i="2"/>
  <c r="X254" i="1"/>
  <c r="H259" i="2"/>
  <c r="L259" i="2"/>
  <c r="AA254" i="1"/>
  <c r="E258" i="1"/>
  <c r="J258" i="1"/>
  <c r="C258" i="1"/>
  <c r="T259" i="1"/>
  <c r="B259" i="1"/>
  <c r="A260" i="1"/>
  <c r="B265" i="2" s="1"/>
  <c r="L257" i="1"/>
  <c r="K257" i="1"/>
  <c r="D257" i="1"/>
  <c r="G257" i="1"/>
  <c r="I256" i="1"/>
  <c r="Q256" i="1" s="1"/>
  <c r="H256" i="1"/>
  <c r="N256" i="1" s="1"/>
  <c r="O256" i="1" s="1"/>
  <c r="V256" i="1" l="1"/>
  <c r="I261" i="2" s="1"/>
  <c r="F261" i="2"/>
  <c r="U256" i="1"/>
  <c r="D261" i="2"/>
  <c r="X255" i="1"/>
  <c r="K260" i="2" s="1"/>
  <c r="H260" i="2"/>
  <c r="Z254" i="1"/>
  <c r="K259" i="2"/>
  <c r="I260" i="2"/>
  <c r="T260" i="1"/>
  <c r="A261" i="1"/>
  <c r="B266" i="2" s="1"/>
  <c r="B260" i="1"/>
  <c r="E259" i="1"/>
  <c r="J259" i="1"/>
  <c r="C259" i="1"/>
  <c r="D258" i="1"/>
  <c r="G258" i="1"/>
  <c r="L258" i="1"/>
  <c r="K258" i="1"/>
  <c r="I257" i="1"/>
  <c r="Q257" i="1" s="1"/>
  <c r="H257" i="1"/>
  <c r="N257" i="1" s="1"/>
  <c r="O257" i="1" s="1"/>
  <c r="Y256" i="1" l="1"/>
  <c r="L261" i="2" s="1"/>
  <c r="U257" i="1"/>
  <c r="D262" i="2"/>
  <c r="V257" i="1"/>
  <c r="I262" i="2" s="1"/>
  <c r="F262" i="2"/>
  <c r="X256" i="1"/>
  <c r="K261" i="2" s="1"/>
  <c r="H261" i="2"/>
  <c r="D259" i="1"/>
  <c r="G259" i="1"/>
  <c r="L259" i="1"/>
  <c r="K259" i="1"/>
  <c r="T261" i="1"/>
  <c r="B261" i="1"/>
  <c r="A262" i="1"/>
  <c r="B267" i="2" s="1"/>
  <c r="V258" i="1"/>
  <c r="I258" i="1"/>
  <c r="Q258" i="1" s="1"/>
  <c r="F263" i="2" s="1"/>
  <c r="H258" i="1"/>
  <c r="N258" i="1" s="1"/>
  <c r="O258" i="1" s="1"/>
  <c r="C260" i="1"/>
  <c r="E260" i="1"/>
  <c r="J260" i="1"/>
  <c r="Y257" i="1" l="1"/>
  <c r="L262" i="2" s="1"/>
  <c r="U258" i="1"/>
  <c r="D263" i="2"/>
  <c r="X257" i="1"/>
  <c r="K262" i="2" s="1"/>
  <c r="H262" i="2"/>
  <c r="Y258" i="1"/>
  <c r="L263" i="2" s="1"/>
  <c r="I263" i="2"/>
  <c r="T262" i="1"/>
  <c r="A263" i="1"/>
  <c r="B268" i="2" s="1"/>
  <c r="B262" i="1"/>
  <c r="C261" i="1"/>
  <c r="E261" i="1"/>
  <c r="J261" i="1"/>
  <c r="D260" i="1"/>
  <c r="G260" i="1"/>
  <c r="I259" i="1"/>
  <c r="Q259" i="1" s="1"/>
  <c r="H259" i="1"/>
  <c r="N259" i="1" s="1"/>
  <c r="O259" i="1" s="1"/>
  <c r="L260" i="1"/>
  <c r="K260" i="1"/>
  <c r="V259" i="1" l="1"/>
  <c r="F264" i="2"/>
  <c r="U259" i="1"/>
  <c r="D264" i="2"/>
  <c r="X258" i="1"/>
  <c r="K263" i="2" s="1"/>
  <c r="H263" i="2"/>
  <c r="Y259" i="1"/>
  <c r="L264" i="2" s="1"/>
  <c r="I264" i="2"/>
  <c r="L261" i="1"/>
  <c r="K261" i="1"/>
  <c r="D261" i="1"/>
  <c r="G261" i="1"/>
  <c r="I260" i="1"/>
  <c r="Q260" i="1" s="1"/>
  <c r="H260" i="1"/>
  <c r="N260" i="1" s="1"/>
  <c r="O260" i="1" s="1"/>
  <c r="E262" i="1"/>
  <c r="J262" i="1"/>
  <c r="C262" i="1"/>
  <c r="T263" i="1"/>
  <c r="B263" i="1"/>
  <c r="A264" i="1"/>
  <c r="B269" i="2" s="1"/>
  <c r="U260" i="1" l="1"/>
  <c r="D265" i="2"/>
  <c r="X259" i="1"/>
  <c r="K264" i="2" s="1"/>
  <c r="H264" i="2"/>
  <c r="V260" i="1"/>
  <c r="Y260" i="1" s="1"/>
  <c r="L265" i="2" s="1"/>
  <c r="F265" i="2"/>
  <c r="T264" i="1"/>
  <c r="B264" i="1"/>
  <c r="A265" i="1"/>
  <c r="B270" i="2" s="1"/>
  <c r="E263" i="1"/>
  <c r="J263" i="1"/>
  <c r="C263" i="1"/>
  <c r="I261" i="1"/>
  <c r="Q261" i="1" s="1"/>
  <c r="H261" i="1"/>
  <c r="N261" i="1" s="1"/>
  <c r="O261" i="1" s="1"/>
  <c r="D262" i="1"/>
  <c r="G262" i="1"/>
  <c r="L262" i="1"/>
  <c r="K262" i="1"/>
  <c r="I265" i="2" l="1"/>
  <c r="U261" i="1"/>
  <c r="D266" i="2"/>
  <c r="V261" i="1"/>
  <c r="I266" i="2" s="1"/>
  <c r="F266" i="2"/>
  <c r="X260" i="1"/>
  <c r="K265" i="2" s="1"/>
  <c r="H265" i="2"/>
  <c r="Y261" i="1"/>
  <c r="L266" i="2" s="1"/>
  <c r="T265" i="1"/>
  <c r="B265" i="1"/>
  <c r="A266" i="1"/>
  <c r="B271" i="2" s="1"/>
  <c r="D263" i="1"/>
  <c r="G263" i="1"/>
  <c r="I262" i="1"/>
  <c r="Q262" i="1" s="1"/>
  <c r="H262" i="1"/>
  <c r="N262" i="1" s="1"/>
  <c r="O262" i="1" s="1"/>
  <c r="J264" i="1"/>
  <c r="C264" i="1"/>
  <c r="E264" i="1"/>
  <c r="L263" i="1"/>
  <c r="K263" i="1"/>
  <c r="U262" i="1" l="1"/>
  <c r="D267" i="2"/>
  <c r="V262" i="1"/>
  <c r="F267" i="2"/>
  <c r="X261" i="1"/>
  <c r="K266" i="2" s="1"/>
  <c r="H266" i="2"/>
  <c r="Y262" i="1"/>
  <c r="L267" i="2" s="1"/>
  <c r="I267" i="2"/>
  <c r="I263" i="1"/>
  <c r="Q263" i="1" s="1"/>
  <c r="H263" i="1"/>
  <c r="N263" i="1" s="1"/>
  <c r="O263" i="1" s="1"/>
  <c r="T266" i="1"/>
  <c r="A267" i="1"/>
  <c r="B272" i="2" s="1"/>
  <c r="B266" i="1"/>
  <c r="J265" i="1"/>
  <c r="C265" i="1"/>
  <c r="E265" i="1"/>
  <c r="D264" i="1"/>
  <c r="G264" i="1"/>
  <c r="L264" i="1"/>
  <c r="K264" i="1"/>
  <c r="U263" i="1" l="1"/>
  <c r="D268" i="2"/>
  <c r="V263" i="1"/>
  <c r="F268" i="2"/>
  <c r="X262" i="1"/>
  <c r="K267" i="2" s="1"/>
  <c r="H267" i="2"/>
  <c r="Y263" i="1"/>
  <c r="L268" i="2" s="1"/>
  <c r="I268" i="2"/>
  <c r="D265" i="1"/>
  <c r="G265" i="1"/>
  <c r="L265" i="1"/>
  <c r="K265" i="1"/>
  <c r="E266" i="1"/>
  <c r="J266" i="1"/>
  <c r="C266" i="1"/>
  <c r="T267" i="1"/>
  <c r="A268" i="1"/>
  <c r="B273" i="2" s="1"/>
  <c r="B267" i="1"/>
  <c r="I264" i="1"/>
  <c r="Q264" i="1" s="1"/>
  <c r="H264" i="1"/>
  <c r="N264" i="1" s="1"/>
  <c r="O264" i="1" s="1"/>
  <c r="U264" i="1" l="1"/>
  <c r="D269" i="2"/>
  <c r="V264" i="1"/>
  <c r="F269" i="2"/>
  <c r="X263" i="1"/>
  <c r="K268" i="2" s="1"/>
  <c r="H268" i="2"/>
  <c r="Y264" i="1"/>
  <c r="L269" i="2" s="1"/>
  <c r="I269" i="2"/>
  <c r="L266" i="1"/>
  <c r="K266" i="1"/>
  <c r="D266" i="1"/>
  <c r="G266" i="1"/>
  <c r="I265" i="1"/>
  <c r="Q265" i="1" s="1"/>
  <c r="H265" i="1"/>
  <c r="N265" i="1" s="1"/>
  <c r="O265" i="1" s="1"/>
  <c r="E267" i="1"/>
  <c r="J267" i="1"/>
  <c r="C267" i="1"/>
  <c r="T268" i="1"/>
  <c r="A269" i="1"/>
  <c r="B274" i="2" s="1"/>
  <c r="B268" i="1"/>
  <c r="U265" i="1" l="1"/>
  <c r="D270" i="2"/>
  <c r="V265" i="1"/>
  <c r="F270" i="2"/>
  <c r="X264" i="1"/>
  <c r="K269" i="2" s="1"/>
  <c r="H269" i="2"/>
  <c r="Y265" i="1"/>
  <c r="L270" i="2" s="1"/>
  <c r="I270" i="2"/>
  <c r="E268" i="1"/>
  <c r="J268" i="1"/>
  <c r="C268" i="1"/>
  <c r="T269" i="1"/>
  <c r="B269" i="1"/>
  <c r="A270" i="1"/>
  <c r="B275" i="2" s="1"/>
  <c r="D267" i="1"/>
  <c r="G267" i="1"/>
  <c r="I266" i="1"/>
  <c r="Q266" i="1" s="1"/>
  <c r="H266" i="1"/>
  <c r="N266" i="1" s="1"/>
  <c r="O266" i="1" s="1"/>
  <c r="L267" i="1"/>
  <c r="K267" i="1"/>
  <c r="U266" i="1" l="1"/>
  <c r="D271" i="2"/>
  <c r="V266" i="1"/>
  <c r="F271" i="2"/>
  <c r="X265" i="1"/>
  <c r="K270" i="2" s="1"/>
  <c r="H270" i="2"/>
  <c r="Y266" i="1"/>
  <c r="L271" i="2" s="1"/>
  <c r="I271" i="2"/>
  <c r="I267" i="1"/>
  <c r="Q267" i="1" s="1"/>
  <c r="H267" i="1"/>
  <c r="N267" i="1" s="1"/>
  <c r="O267" i="1" s="1"/>
  <c r="T270" i="1"/>
  <c r="A271" i="1"/>
  <c r="B276" i="2" s="1"/>
  <c r="B270" i="1"/>
  <c r="J269" i="1"/>
  <c r="E269" i="1"/>
  <c r="C269" i="1"/>
  <c r="D268" i="1"/>
  <c r="G268" i="1"/>
  <c r="L268" i="1"/>
  <c r="K268" i="1"/>
  <c r="U267" i="1" l="1"/>
  <c r="D272" i="2"/>
  <c r="V267" i="1"/>
  <c r="Y267" i="1" s="1"/>
  <c r="L272" i="2" s="1"/>
  <c r="F272" i="2"/>
  <c r="X266" i="1"/>
  <c r="K271" i="2" s="1"/>
  <c r="H271" i="2"/>
  <c r="I272" i="2"/>
  <c r="J270" i="1"/>
  <c r="C270" i="1"/>
  <c r="E270" i="1"/>
  <c r="I268" i="1"/>
  <c r="Q268" i="1" s="1"/>
  <c r="H268" i="1"/>
  <c r="N268" i="1" s="1"/>
  <c r="O268" i="1" s="1"/>
  <c r="L269" i="1"/>
  <c r="K269" i="1"/>
  <c r="T271" i="1"/>
  <c r="B271" i="1"/>
  <c r="A272" i="1"/>
  <c r="B277" i="2" s="1"/>
  <c r="D269" i="1"/>
  <c r="G269" i="1"/>
  <c r="U268" i="1" l="1"/>
  <c r="D273" i="2"/>
  <c r="V268" i="1"/>
  <c r="Y268" i="1" s="1"/>
  <c r="L273" i="2" s="1"/>
  <c r="F273" i="2"/>
  <c r="X267" i="1"/>
  <c r="K272" i="2" s="1"/>
  <c r="H272" i="2"/>
  <c r="I269" i="1"/>
  <c r="Q269" i="1" s="1"/>
  <c r="H269" i="1"/>
  <c r="N269" i="1" s="1"/>
  <c r="O269" i="1" s="1"/>
  <c r="D270" i="1"/>
  <c r="G270" i="1"/>
  <c r="T272" i="1"/>
  <c r="A273" i="1"/>
  <c r="B278" i="2" s="1"/>
  <c r="B272" i="1"/>
  <c r="E271" i="1"/>
  <c r="C271" i="1"/>
  <c r="J271" i="1"/>
  <c r="L270" i="1"/>
  <c r="K270" i="1"/>
  <c r="I273" i="2" l="1"/>
  <c r="U269" i="1"/>
  <c r="D274" i="2"/>
  <c r="V269" i="1"/>
  <c r="I274" i="2" s="1"/>
  <c r="F274" i="2"/>
  <c r="X268" i="1"/>
  <c r="K273" i="2" s="1"/>
  <c r="H273" i="2"/>
  <c r="Y269" i="1"/>
  <c r="L274" i="2" s="1"/>
  <c r="T273" i="1"/>
  <c r="A274" i="1"/>
  <c r="B279" i="2" s="1"/>
  <c r="B273" i="1"/>
  <c r="D271" i="1"/>
  <c r="G271" i="1"/>
  <c r="E272" i="1"/>
  <c r="J272" i="1"/>
  <c r="C272" i="1"/>
  <c r="I270" i="1"/>
  <c r="Q270" i="1" s="1"/>
  <c r="H270" i="1"/>
  <c r="N270" i="1" s="1"/>
  <c r="O270" i="1" s="1"/>
  <c r="L271" i="1"/>
  <c r="K271" i="1"/>
  <c r="U270" i="1" l="1"/>
  <c r="D275" i="2"/>
  <c r="V270" i="1"/>
  <c r="F275" i="2"/>
  <c r="X269" i="1"/>
  <c r="K274" i="2" s="1"/>
  <c r="H274" i="2"/>
  <c r="Y270" i="1"/>
  <c r="L275" i="2" s="1"/>
  <c r="I275" i="2"/>
  <c r="D272" i="1"/>
  <c r="G272" i="1"/>
  <c r="I271" i="1"/>
  <c r="Q271" i="1" s="1"/>
  <c r="H271" i="1"/>
  <c r="N271" i="1" s="1"/>
  <c r="O271" i="1" s="1"/>
  <c r="L272" i="1"/>
  <c r="K272" i="1"/>
  <c r="E273" i="1"/>
  <c r="J273" i="1"/>
  <c r="C273" i="1"/>
  <c r="T274" i="1"/>
  <c r="B274" i="1"/>
  <c r="A275" i="1"/>
  <c r="B280" i="2" s="1"/>
  <c r="U271" i="1" l="1"/>
  <c r="D276" i="2"/>
  <c r="V271" i="1"/>
  <c r="F276" i="2"/>
  <c r="X270" i="1"/>
  <c r="K275" i="2" s="1"/>
  <c r="H275" i="2"/>
  <c r="Y271" i="1"/>
  <c r="L276" i="2" s="1"/>
  <c r="I276" i="2"/>
  <c r="I272" i="1"/>
  <c r="Q272" i="1" s="1"/>
  <c r="H272" i="1"/>
  <c r="N272" i="1" s="1"/>
  <c r="O272" i="1" s="1"/>
  <c r="T275" i="1"/>
  <c r="B275" i="1"/>
  <c r="A276" i="1"/>
  <c r="B281" i="2" s="1"/>
  <c r="E274" i="1"/>
  <c r="C274" i="1"/>
  <c r="J274" i="1"/>
  <c r="D273" i="1"/>
  <c r="G273" i="1"/>
  <c r="L273" i="1"/>
  <c r="K273" i="1"/>
  <c r="U272" i="1" l="1"/>
  <c r="D277" i="2"/>
  <c r="V272" i="1"/>
  <c r="F277" i="2"/>
  <c r="X271" i="1"/>
  <c r="K276" i="2" s="1"/>
  <c r="H276" i="2"/>
  <c r="Y272" i="1"/>
  <c r="L277" i="2" s="1"/>
  <c r="I277" i="2"/>
  <c r="D274" i="1"/>
  <c r="G274" i="1"/>
  <c r="T276" i="1"/>
  <c r="A277" i="1"/>
  <c r="B282" i="2" s="1"/>
  <c r="B276" i="1"/>
  <c r="I273" i="1"/>
  <c r="Q273" i="1" s="1"/>
  <c r="H273" i="1"/>
  <c r="N273" i="1" s="1"/>
  <c r="O273" i="1" s="1"/>
  <c r="C275" i="1"/>
  <c r="E275" i="1"/>
  <c r="J275" i="1"/>
  <c r="L274" i="1"/>
  <c r="K274" i="1"/>
  <c r="V273" i="1" l="1"/>
  <c r="F278" i="2"/>
  <c r="U273" i="1"/>
  <c r="D278" i="2"/>
  <c r="X272" i="1"/>
  <c r="K277" i="2" s="1"/>
  <c r="H277" i="2"/>
  <c r="Y273" i="1"/>
  <c r="L278" i="2" s="1"/>
  <c r="I278" i="2"/>
  <c r="J276" i="1"/>
  <c r="C276" i="1"/>
  <c r="E276" i="1"/>
  <c r="T277" i="1"/>
  <c r="B277" i="1"/>
  <c r="A278" i="1"/>
  <c r="B283" i="2" s="1"/>
  <c r="I274" i="1"/>
  <c r="Q274" i="1" s="1"/>
  <c r="H274" i="1"/>
  <c r="N274" i="1" s="1"/>
  <c r="O274" i="1" s="1"/>
  <c r="L275" i="1"/>
  <c r="K275" i="1"/>
  <c r="D275" i="1"/>
  <c r="G275" i="1"/>
  <c r="V274" i="1" l="1"/>
  <c r="F279" i="2"/>
  <c r="X273" i="1"/>
  <c r="K278" i="2" s="1"/>
  <c r="H278" i="2"/>
  <c r="U274" i="1"/>
  <c r="D279" i="2"/>
  <c r="Y274" i="1"/>
  <c r="L279" i="2" s="1"/>
  <c r="I279" i="2"/>
  <c r="T278" i="1"/>
  <c r="A279" i="1"/>
  <c r="B284" i="2" s="1"/>
  <c r="B278" i="1"/>
  <c r="E277" i="1"/>
  <c r="J277" i="1"/>
  <c r="C277" i="1"/>
  <c r="D276" i="1"/>
  <c r="G276" i="1"/>
  <c r="I275" i="1"/>
  <c r="Q275" i="1" s="1"/>
  <c r="H275" i="1"/>
  <c r="N275" i="1" s="1"/>
  <c r="O275" i="1" s="1"/>
  <c r="L276" i="1"/>
  <c r="K276" i="1"/>
  <c r="X274" i="1" l="1"/>
  <c r="K279" i="2" s="1"/>
  <c r="H279" i="2"/>
  <c r="U275" i="1"/>
  <c r="D280" i="2"/>
  <c r="V275" i="1"/>
  <c r="Y275" i="1" s="1"/>
  <c r="L280" i="2" s="1"/>
  <c r="F280" i="2"/>
  <c r="L277" i="1"/>
  <c r="K277" i="1"/>
  <c r="E278" i="1"/>
  <c r="J278" i="1"/>
  <c r="C278" i="1"/>
  <c r="I276" i="1"/>
  <c r="Q276" i="1" s="1"/>
  <c r="H276" i="1"/>
  <c r="N276" i="1" s="1"/>
  <c r="O276" i="1" s="1"/>
  <c r="D277" i="1"/>
  <c r="G277" i="1"/>
  <c r="T279" i="1"/>
  <c r="A280" i="1"/>
  <c r="B285" i="2" s="1"/>
  <c r="B279" i="1"/>
  <c r="I280" i="2" l="1"/>
  <c r="V276" i="1"/>
  <c r="I281" i="2" s="1"/>
  <c r="F281" i="2"/>
  <c r="U276" i="1"/>
  <c r="D281" i="2"/>
  <c r="X275" i="1"/>
  <c r="K280" i="2" s="1"/>
  <c r="H280" i="2"/>
  <c r="Y276" i="1"/>
  <c r="D278" i="1"/>
  <c r="G278" i="1"/>
  <c r="E279" i="1"/>
  <c r="C279" i="1"/>
  <c r="J279" i="1"/>
  <c r="T280" i="1"/>
  <c r="A281" i="1"/>
  <c r="B286" i="2" s="1"/>
  <c r="B280" i="1"/>
  <c r="L278" i="1"/>
  <c r="K278" i="1"/>
  <c r="I277" i="1"/>
  <c r="Q277" i="1" s="1"/>
  <c r="H277" i="1"/>
  <c r="N277" i="1" s="1"/>
  <c r="O277" i="1" s="1"/>
  <c r="L281" i="2" l="1"/>
  <c r="AA276" i="1"/>
  <c r="X276" i="1"/>
  <c r="H281" i="2"/>
  <c r="V277" i="1"/>
  <c r="Y277" i="1" s="1"/>
  <c r="L282" i="2" s="1"/>
  <c r="F282" i="2"/>
  <c r="U277" i="1"/>
  <c r="D282" i="2"/>
  <c r="J280" i="1"/>
  <c r="C280" i="1"/>
  <c r="E280" i="1"/>
  <c r="T281" i="1"/>
  <c r="B281" i="1"/>
  <c r="A282" i="1"/>
  <c r="B287" i="2" s="1"/>
  <c r="D279" i="1"/>
  <c r="G279" i="1"/>
  <c r="I278" i="1"/>
  <c r="Q278" i="1" s="1"/>
  <c r="H278" i="1"/>
  <c r="N278" i="1" s="1"/>
  <c r="O278" i="1" s="1"/>
  <c r="L279" i="1"/>
  <c r="K279" i="1"/>
  <c r="I282" i="2" l="1"/>
  <c r="K281" i="2"/>
  <c r="Z276" i="1"/>
  <c r="U278" i="1"/>
  <c r="D283" i="2"/>
  <c r="X277" i="1"/>
  <c r="K282" i="2" s="1"/>
  <c r="H282" i="2"/>
  <c r="V278" i="1"/>
  <c r="Y278" i="1" s="1"/>
  <c r="L283" i="2" s="1"/>
  <c r="F283" i="2"/>
  <c r="C281" i="1"/>
  <c r="E281" i="1"/>
  <c r="J281" i="1"/>
  <c r="D280" i="1"/>
  <c r="G280" i="1"/>
  <c r="I279" i="1"/>
  <c r="Q279" i="1" s="1"/>
  <c r="H279" i="1"/>
  <c r="N279" i="1" s="1"/>
  <c r="O279" i="1" s="1"/>
  <c r="T282" i="1"/>
  <c r="B282" i="1"/>
  <c r="A283" i="1"/>
  <c r="B288" i="2" s="1"/>
  <c r="L280" i="1"/>
  <c r="K280" i="1"/>
  <c r="I283" i="2" l="1"/>
  <c r="V279" i="1"/>
  <c r="I284" i="2" s="1"/>
  <c r="F284" i="2"/>
  <c r="U279" i="1"/>
  <c r="D284" i="2"/>
  <c r="X278" i="1"/>
  <c r="K283" i="2" s="1"/>
  <c r="H283" i="2"/>
  <c r="Y279" i="1"/>
  <c r="L284" i="2" s="1"/>
  <c r="I280" i="1"/>
  <c r="Q280" i="1" s="1"/>
  <c r="H280" i="1"/>
  <c r="N280" i="1" s="1"/>
  <c r="O280" i="1" s="1"/>
  <c r="T283" i="1"/>
  <c r="A284" i="1"/>
  <c r="B289" i="2" s="1"/>
  <c r="B283" i="1"/>
  <c r="L281" i="1"/>
  <c r="K281" i="1"/>
  <c r="E282" i="1"/>
  <c r="C282" i="1"/>
  <c r="J282" i="1"/>
  <c r="D281" i="1"/>
  <c r="G281" i="1"/>
  <c r="X279" i="1" l="1"/>
  <c r="K284" i="2" s="1"/>
  <c r="H284" i="2"/>
  <c r="U280" i="1"/>
  <c r="D285" i="2"/>
  <c r="V280" i="1"/>
  <c r="Y280" i="1" s="1"/>
  <c r="L285" i="2" s="1"/>
  <c r="F285" i="2"/>
  <c r="E283" i="1"/>
  <c r="C283" i="1"/>
  <c r="J283" i="1"/>
  <c r="I281" i="1"/>
  <c r="Q281" i="1" s="1"/>
  <c r="H281" i="1"/>
  <c r="N281" i="1" s="1"/>
  <c r="O281" i="1" s="1"/>
  <c r="T284" i="1"/>
  <c r="B284" i="1"/>
  <c r="A285" i="1"/>
  <c r="B290" i="2" s="1"/>
  <c r="L282" i="1"/>
  <c r="K282" i="1"/>
  <c r="D282" i="1"/>
  <c r="G282" i="1"/>
  <c r="I285" i="2" l="1"/>
  <c r="U281" i="1"/>
  <c r="D286" i="2"/>
  <c r="V281" i="1"/>
  <c r="I286" i="2" s="1"/>
  <c r="F286" i="2"/>
  <c r="X280" i="1"/>
  <c r="K285" i="2" s="1"/>
  <c r="H285" i="2"/>
  <c r="E284" i="1"/>
  <c r="J284" i="1"/>
  <c r="C284" i="1"/>
  <c r="I282" i="1"/>
  <c r="Q282" i="1" s="1"/>
  <c r="H282" i="1"/>
  <c r="N282" i="1" s="1"/>
  <c r="O282" i="1" s="1"/>
  <c r="L283" i="1"/>
  <c r="K283" i="1"/>
  <c r="D283" i="1"/>
  <c r="G283" i="1"/>
  <c r="T285" i="1"/>
  <c r="B285" i="1"/>
  <c r="A286" i="1"/>
  <c r="B291" i="2" s="1"/>
  <c r="Y281" i="1" l="1"/>
  <c r="L286" i="2" s="1"/>
  <c r="V282" i="1"/>
  <c r="I287" i="2" s="1"/>
  <c r="F287" i="2"/>
  <c r="U282" i="1"/>
  <c r="D287" i="2"/>
  <c r="X281" i="1"/>
  <c r="K286" i="2" s="1"/>
  <c r="H286" i="2"/>
  <c r="E285" i="1"/>
  <c r="J285" i="1"/>
  <c r="C285" i="1"/>
  <c r="T286" i="1"/>
  <c r="A287" i="1"/>
  <c r="B292" i="2" s="1"/>
  <c r="B286" i="1"/>
  <c r="D284" i="1"/>
  <c r="G284" i="1"/>
  <c r="L284" i="1"/>
  <c r="K284" i="1"/>
  <c r="I283" i="1"/>
  <c r="Q283" i="1" s="1"/>
  <c r="H283" i="1"/>
  <c r="N283" i="1" s="1"/>
  <c r="O283" i="1" s="1"/>
  <c r="Y282" i="1" l="1"/>
  <c r="L287" i="2" s="1"/>
  <c r="X282" i="1"/>
  <c r="K287" i="2" s="1"/>
  <c r="H287" i="2"/>
  <c r="U283" i="1"/>
  <c r="D288" i="2"/>
  <c r="V283" i="1"/>
  <c r="Y283" i="1" s="1"/>
  <c r="L288" i="2" s="1"/>
  <c r="F288" i="2"/>
  <c r="E286" i="1"/>
  <c r="C286" i="1"/>
  <c r="J286" i="1"/>
  <c r="T287" i="1"/>
  <c r="A288" i="1"/>
  <c r="B293" i="2" s="1"/>
  <c r="B287" i="1"/>
  <c r="L285" i="1"/>
  <c r="K285" i="1"/>
  <c r="I284" i="1"/>
  <c r="Q284" i="1" s="1"/>
  <c r="H284" i="1"/>
  <c r="N284" i="1" s="1"/>
  <c r="O284" i="1" s="1"/>
  <c r="D285" i="1"/>
  <c r="G285" i="1"/>
  <c r="I288" i="2" l="1"/>
  <c r="X283" i="1"/>
  <c r="K288" i="2" s="1"/>
  <c r="H288" i="2"/>
  <c r="U284" i="1"/>
  <c r="D289" i="2"/>
  <c r="V284" i="1"/>
  <c r="Y284" i="1" s="1"/>
  <c r="F289" i="2"/>
  <c r="I285" i="1"/>
  <c r="Q285" i="1" s="1"/>
  <c r="H285" i="1"/>
  <c r="N285" i="1" s="1"/>
  <c r="O285" i="1" s="1"/>
  <c r="T288" i="1"/>
  <c r="A289" i="1"/>
  <c r="B294" i="2" s="1"/>
  <c r="B288" i="1"/>
  <c r="E287" i="1"/>
  <c r="J287" i="1"/>
  <c r="C287" i="1"/>
  <c r="L286" i="1"/>
  <c r="K286" i="1"/>
  <c r="D286" i="1"/>
  <c r="G286" i="1"/>
  <c r="V285" i="1" l="1"/>
  <c r="F290" i="2"/>
  <c r="X284" i="1"/>
  <c r="H289" i="2"/>
  <c r="I289" i="2"/>
  <c r="U285" i="1"/>
  <c r="D290" i="2"/>
  <c r="L289" i="2"/>
  <c r="AA284" i="1"/>
  <c r="Y285" i="1"/>
  <c r="L290" i="2" s="1"/>
  <c r="I290" i="2"/>
  <c r="L287" i="1"/>
  <c r="K287" i="1"/>
  <c r="J288" i="1"/>
  <c r="C288" i="1"/>
  <c r="E288" i="1"/>
  <c r="T289" i="1"/>
  <c r="A290" i="1"/>
  <c r="B295" i="2" s="1"/>
  <c r="B289" i="1"/>
  <c r="I286" i="1"/>
  <c r="Q286" i="1" s="1"/>
  <c r="H286" i="1"/>
  <c r="N286" i="1" s="1"/>
  <c r="O286" i="1" s="1"/>
  <c r="D287" i="1"/>
  <c r="G287" i="1"/>
  <c r="X285" i="1" l="1"/>
  <c r="K290" i="2" s="1"/>
  <c r="H290" i="2"/>
  <c r="Z284" i="1"/>
  <c r="K289" i="2"/>
  <c r="V286" i="1"/>
  <c r="Y286" i="1" s="1"/>
  <c r="L291" i="2" s="1"/>
  <c r="F291" i="2"/>
  <c r="U286" i="1"/>
  <c r="D291" i="2"/>
  <c r="T290" i="1"/>
  <c r="B290" i="1"/>
  <c r="A291" i="1"/>
  <c r="B296" i="2" s="1"/>
  <c r="D288" i="1"/>
  <c r="G288" i="1"/>
  <c r="I287" i="1"/>
  <c r="Q287" i="1" s="1"/>
  <c r="H287" i="1"/>
  <c r="N287" i="1" s="1"/>
  <c r="O287" i="1" s="1"/>
  <c r="L288" i="1"/>
  <c r="K288" i="1"/>
  <c r="E289" i="1"/>
  <c r="J289" i="1"/>
  <c r="C289" i="1"/>
  <c r="X286" i="1" l="1"/>
  <c r="K291" i="2" s="1"/>
  <c r="H291" i="2"/>
  <c r="V287" i="1"/>
  <c r="I292" i="2" s="1"/>
  <c r="F292" i="2"/>
  <c r="I291" i="2"/>
  <c r="U287" i="1"/>
  <c r="D292" i="2"/>
  <c r="Y287" i="1"/>
  <c r="L292" i="2" s="1"/>
  <c r="D289" i="1"/>
  <c r="G289" i="1"/>
  <c r="L289" i="1"/>
  <c r="K289" i="1"/>
  <c r="E290" i="1"/>
  <c r="C290" i="1"/>
  <c r="J290" i="1"/>
  <c r="I288" i="1"/>
  <c r="Q288" i="1" s="1"/>
  <c r="F293" i="2" s="1"/>
  <c r="H288" i="1"/>
  <c r="N288" i="1" s="1"/>
  <c r="O288" i="1" s="1"/>
  <c r="T291" i="1"/>
  <c r="A292" i="1"/>
  <c r="B297" i="2" s="1"/>
  <c r="B291" i="1"/>
  <c r="X287" i="1" l="1"/>
  <c r="K292" i="2" s="1"/>
  <c r="H292" i="2"/>
  <c r="U288" i="1"/>
  <c r="D293" i="2"/>
  <c r="V288" i="1"/>
  <c r="Y288" i="1" s="1"/>
  <c r="L293" i="2" s="1"/>
  <c r="L290" i="1"/>
  <c r="K290" i="1"/>
  <c r="C291" i="1"/>
  <c r="E291" i="1"/>
  <c r="J291" i="1"/>
  <c r="T292" i="1"/>
  <c r="A293" i="1"/>
  <c r="B298" i="2" s="1"/>
  <c r="B292" i="1"/>
  <c r="D290" i="1"/>
  <c r="G290" i="1"/>
  <c r="I289" i="1"/>
  <c r="Q289" i="1" s="1"/>
  <c r="H289" i="1"/>
  <c r="N289" i="1" s="1"/>
  <c r="O289" i="1" s="1"/>
  <c r="I293" i="2" l="1"/>
  <c r="U289" i="1"/>
  <c r="D294" i="2"/>
  <c r="X288" i="1"/>
  <c r="K293" i="2" s="1"/>
  <c r="H293" i="2"/>
  <c r="V289" i="1"/>
  <c r="I294" i="2" s="1"/>
  <c r="F294" i="2"/>
  <c r="E292" i="1"/>
  <c r="C292" i="1"/>
  <c r="J292" i="1"/>
  <c r="L291" i="1"/>
  <c r="K291" i="1"/>
  <c r="T293" i="1"/>
  <c r="B293" i="1"/>
  <c r="A294" i="1"/>
  <c r="B299" i="2" s="1"/>
  <c r="D291" i="1"/>
  <c r="G291" i="1"/>
  <c r="I290" i="1"/>
  <c r="Q290" i="1" s="1"/>
  <c r="H290" i="1"/>
  <c r="N290" i="1" s="1"/>
  <c r="O290" i="1" s="1"/>
  <c r="Y289" i="1" l="1"/>
  <c r="L294" i="2" s="1"/>
  <c r="U290" i="1"/>
  <c r="D295" i="2"/>
  <c r="V290" i="1"/>
  <c r="I295" i="2" s="1"/>
  <c r="F295" i="2"/>
  <c r="X289" i="1"/>
  <c r="K294" i="2" s="1"/>
  <c r="H294" i="2"/>
  <c r="L292" i="1"/>
  <c r="K292" i="1"/>
  <c r="D292" i="1"/>
  <c r="G292" i="1"/>
  <c r="T294" i="1"/>
  <c r="A295" i="1"/>
  <c r="B300" i="2" s="1"/>
  <c r="B294" i="1"/>
  <c r="E293" i="1"/>
  <c r="C293" i="1"/>
  <c r="J293" i="1"/>
  <c r="I291" i="1"/>
  <c r="Q291" i="1" s="1"/>
  <c r="H291" i="1"/>
  <c r="N291" i="1" s="1"/>
  <c r="O291" i="1" s="1"/>
  <c r="Y290" i="1" l="1"/>
  <c r="L295" i="2" s="1"/>
  <c r="U291" i="1"/>
  <c r="D296" i="2"/>
  <c r="V291" i="1"/>
  <c r="I296" i="2" s="1"/>
  <c r="F296" i="2"/>
  <c r="X290" i="1"/>
  <c r="K295" i="2" s="1"/>
  <c r="H295" i="2"/>
  <c r="C294" i="1"/>
  <c r="J294" i="1"/>
  <c r="E294" i="1"/>
  <c r="T295" i="1"/>
  <c r="A296" i="1"/>
  <c r="B301" i="2" s="1"/>
  <c r="B295" i="1"/>
  <c r="I292" i="1"/>
  <c r="Q292" i="1" s="1"/>
  <c r="H292" i="1"/>
  <c r="N292" i="1" s="1"/>
  <c r="O292" i="1" s="1"/>
  <c r="L293" i="1"/>
  <c r="K293" i="1"/>
  <c r="D293" i="1"/>
  <c r="G293" i="1"/>
  <c r="Y291" i="1" l="1"/>
  <c r="L296" i="2" s="1"/>
  <c r="V292" i="1"/>
  <c r="I297" i="2" s="1"/>
  <c r="F297" i="2"/>
  <c r="U292" i="1"/>
  <c r="D297" i="2"/>
  <c r="X291" i="1"/>
  <c r="K296" i="2" s="1"/>
  <c r="H296" i="2"/>
  <c r="Y292" i="1"/>
  <c r="L297" i="2" s="1"/>
  <c r="T296" i="1"/>
  <c r="A297" i="1"/>
  <c r="B302" i="2" s="1"/>
  <c r="B296" i="1"/>
  <c r="E295" i="1"/>
  <c r="J295" i="1"/>
  <c r="C295" i="1"/>
  <c r="L294" i="1"/>
  <c r="K294" i="1"/>
  <c r="I293" i="1"/>
  <c r="Q293" i="1" s="1"/>
  <c r="H293" i="1"/>
  <c r="N293" i="1" s="1"/>
  <c r="O293" i="1" s="1"/>
  <c r="D294" i="1"/>
  <c r="G294" i="1"/>
  <c r="X292" i="1" l="1"/>
  <c r="K297" i="2" s="1"/>
  <c r="H297" i="2"/>
  <c r="U293" i="1"/>
  <c r="D298" i="2"/>
  <c r="V293" i="1"/>
  <c r="Y293" i="1" s="1"/>
  <c r="L298" i="2" s="1"/>
  <c r="F298" i="2"/>
  <c r="L295" i="1"/>
  <c r="K295" i="1"/>
  <c r="I294" i="1"/>
  <c r="Q294" i="1" s="1"/>
  <c r="H294" i="1"/>
  <c r="N294" i="1" s="1"/>
  <c r="O294" i="1" s="1"/>
  <c r="D295" i="1"/>
  <c r="G295" i="1"/>
  <c r="J296" i="1"/>
  <c r="C296" i="1"/>
  <c r="E296" i="1"/>
  <c r="T297" i="1"/>
  <c r="A298" i="1"/>
  <c r="B303" i="2" s="1"/>
  <c r="B297" i="1"/>
  <c r="I298" i="2" l="1"/>
  <c r="V294" i="1"/>
  <c r="I299" i="2" s="1"/>
  <c r="F299" i="2"/>
  <c r="U294" i="1"/>
  <c r="D299" i="2"/>
  <c r="X293" i="1"/>
  <c r="K298" i="2" s="1"/>
  <c r="H298" i="2"/>
  <c r="Y294" i="1"/>
  <c r="L299" i="2" s="1"/>
  <c r="I295" i="1"/>
  <c r="Q295" i="1" s="1"/>
  <c r="H295" i="1"/>
  <c r="N295" i="1" s="1"/>
  <c r="O295" i="1" s="1"/>
  <c r="C297" i="1"/>
  <c r="E297" i="1"/>
  <c r="J297" i="1"/>
  <c r="T298" i="1"/>
  <c r="B298" i="1"/>
  <c r="A299" i="1"/>
  <c r="B304" i="2" s="1"/>
  <c r="L296" i="1"/>
  <c r="K296" i="1"/>
  <c r="D296" i="1"/>
  <c r="G296" i="1"/>
  <c r="X294" i="1" l="1"/>
  <c r="K299" i="2" s="1"/>
  <c r="H299" i="2"/>
  <c r="U295" i="1"/>
  <c r="D300" i="2"/>
  <c r="V295" i="1"/>
  <c r="Y295" i="1" s="1"/>
  <c r="L300" i="2" s="1"/>
  <c r="F300" i="2"/>
  <c r="L297" i="1"/>
  <c r="K297" i="1"/>
  <c r="D297" i="1"/>
  <c r="G297" i="1"/>
  <c r="I296" i="1"/>
  <c r="Q296" i="1" s="1"/>
  <c r="H296" i="1"/>
  <c r="N296" i="1" s="1"/>
  <c r="O296" i="1" s="1"/>
  <c r="C298" i="1"/>
  <c r="J298" i="1"/>
  <c r="E298" i="1"/>
  <c r="T299" i="1"/>
  <c r="A300" i="1"/>
  <c r="B305" i="2" s="1"/>
  <c r="B299" i="1"/>
  <c r="I300" i="2" l="1"/>
  <c r="V296" i="1"/>
  <c r="I301" i="2" s="1"/>
  <c r="F301" i="2"/>
  <c r="U296" i="1"/>
  <c r="D301" i="2"/>
  <c r="X295" i="1"/>
  <c r="K300" i="2" s="1"/>
  <c r="H300" i="2"/>
  <c r="Y296" i="1"/>
  <c r="L301" i="2" s="1"/>
  <c r="D298" i="1"/>
  <c r="G298" i="1"/>
  <c r="I297" i="1"/>
  <c r="Q297" i="1" s="1"/>
  <c r="H297" i="1"/>
  <c r="N297" i="1" s="1"/>
  <c r="O297" i="1" s="1"/>
  <c r="J299" i="1"/>
  <c r="C299" i="1"/>
  <c r="E299" i="1"/>
  <c r="T300" i="1"/>
  <c r="A301" i="1"/>
  <c r="B306" i="2" s="1"/>
  <c r="B300" i="1"/>
  <c r="L298" i="1"/>
  <c r="K298" i="1"/>
  <c r="U297" i="1" l="1"/>
  <c r="D302" i="2"/>
  <c r="X296" i="1"/>
  <c r="K301" i="2" s="1"/>
  <c r="H301" i="2"/>
  <c r="V297" i="1"/>
  <c r="Y297" i="1" s="1"/>
  <c r="L302" i="2" s="1"/>
  <c r="F302" i="2"/>
  <c r="D299" i="1"/>
  <c r="G299" i="1"/>
  <c r="I298" i="1"/>
  <c r="Q298" i="1" s="1"/>
  <c r="H298" i="1"/>
  <c r="N298" i="1" s="1"/>
  <c r="O298" i="1" s="1"/>
  <c r="L299" i="1"/>
  <c r="K299" i="1"/>
  <c r="E300" i="1"/>
  <c r="J300" i="1"/>
  <c r="C300" i="1"/>
  <c r="T301" i="1"/>
  <c r="B301" i="1"/>
  <c r="A302" i="1"/>
  <c r="B307" i="2" s="1"/>
  <c r="I302" i="2" l="1"/>
  <c r="U298" i="1"/>
  <c r="D303" i="2"/>
  <c r="V298" i="1"/>
  <c r="I303" i="2" s="1"/>
  <c r="F303" i="2"/>
  <c r="X297" i="1"/>
  <c r="K302" i="2" s="1"/>
  <c r="H302" i="2"/>
  <c r="T302" i="1"/>
  <c r="A303" i="1"/>
  <c r="B308" i="2" s="1"/>
  <c r="B302" i="1"/>
  <c r="E301" i="1"/>
  <c r="J301" i="1"/>
  <c r="C301" i="1"/>
  <c r="I299" i="1"/>
  <c r="Q299" i="1" s="1"/>
  <c r="H299" i="1"/>
  <c r="N299" i="1" s="1"/>
  <c r="O299" i="1" s="1"/>
  <c r="D300" i="1"/>
  <c r="G300" i="1"/>
  <c r="L300" i="1"/>
  <c r="K300" i="1"/>
  <c r="Y298" i="1" l="1"/>
  <c r="L303" i="2" s="1"/>
  <c r="V299" i="1"/>
  <c r="I304" i="2" s="1"/>
  <c r="F304" i="2"/>
  <c r="U299" i="1"/>
  <c r="D304" i="2"/>
  <c r="X298" i="1"/>
  <c r="K303" i="2" s="1"/>
  <c r="H303" i="2"/>
  <c r="L301" i="1"/>
  <c r="K301" i="1"/>
  <c r="E302" i="1"/>
  <c r="J302" i="1"/>
  <c r="C302" i="1"/>
  <c r="I300" i="1"/>
  <c r="Q300" i="1" s="1"/>
  <c r="H300" i="1"/>
  <c r="N300" i="1" s="1"/>
  <c r="O300" i="1" s="1"/>
  <c r="T303" i="1"/>
  <c r="B303" i="1"/>
  <c r="A304" i="1"/>
  <c r="B309" i="2" s="1"/>
  <c r="D301" i="1"/>
  <c r="G301" i="1"/>
  <c r="Y299" i="1" l="1"/>
  <c r="L304" i="2" s="1"/>
  <c r="V300" i="1"/>
  <c r="I305" i="2" s="1"/>
  <c r="F305" i="2"/>
  <c r="X299" i="1"/>
  <c r="K304" i="2" s="1"/>
  <c r="H304" i="2"/>
  <c r="U300" i="1"/>
  <c r="D305" i="2"/>
  <c r="D302" i="1"/>
  <c r="G302" i="1"/>
  <c r="I301" i="1"/>
  <c r="Q301" i="1" s="1"/>
  <c r="H301" i="1"/>
  <c r="N301" i="1" s="1"/>
  <c r="O301" i="1" s="1"/>
  <c r="L302" i="1"/>
  <c r="K302" i="1"/>
  <c r="T304" i="1"/>
  <c r="B304" i="1"/>
  <c r="A305" i="1"/>
  <c r="B310" i="2" s="1"/>
  <c r="E303" i="1"/>
  <c r="J303" i="1"/>
  <c r="C303" i="1"/>
  <c r="Y300" i="1" l="1"/>
  <c r="L305" i="2" s="1"/>
  <c r="U301" i="1"/>
  <c r="D306" i="2"/>
  <c r="X300" i="1"/>
  <c r="K305" i="2" s="1"/>
  <c r="H305" i="2"/>
  <c r="V301" i="1"/>
  <c r="Y301" i="1" s="1"/>
  <c r="L306" i="2" s="1"/>
  <c r="F306" i="2"/>
  <c r="L303" i="1"/>
  <c r="K303" i="1"/>
  <c r="I302" i="1"/>
  <c r="Q302" i="1" s="1"/>
  <c r="H302" i="1"/>
  <c r="N302" i="1" s="1"/>
  <c r="O302" i="1" s="1"/>
  <c r="D303" i="1"/>
  <c r="G303" i="1"/>
  <c r="T305" i="1"/>
  <c r="B305" i="1"/>
  <c r="A306" i="1"/>
  <c r="B311" i="2" s="1"/>
  <c r="J304" i="1"/>
  <c r="C304" i="1"/>
  <c r="E304" i="1"/>
  <c r="I306" i="2" l="1"/>
  <c r="U302" i="1"/>
  <c r="D307" i="2"/>
  <c r="V302" i="1"/>
  <c r="I307" i="2" s="1"/>
  <c r="F307" i="2"/>
  <c r="X301" i="1"/>
  <c r="K306" i="2" s="1"/>
  <c r="H306" i="2"/>
  <c r="I303" i="1"/>
  <c r="Q303" i="1" s="1"/>
  <c r="H303" i="1"/>
  <c r="N303" i="1" s="1"/>
  <c r="O303" i="1" s="1"/>
  <c r="D304" i="1"/>
  <c r="G304" i="1"/>
  <c r="L304" i="1"/>
  <c r="K304" i="1"/>
  <c r="T306" i="1"/>
  <c r="A307" i="1"/>
  <c r="B312" i="2" s="1"/>
  <c r="B306" i="1"/>
  <c r="E305" i="1"/>
  <c r="J305" i="1"/>
  <c r="C305" i="1"/>
  <c r="Y302" i="1" l="1"/>
  <c r="L307" i="2" s="1"/>
  <c r="U303" i="1"/>
  <c r="D308" i="2"/>
  <c r="V303" i="1"/>
  <c r="I308" i="2" s="1"/>
  <c r="F308" i="2"/>
  <c r="X302" i="1"/>
  <c r="K307" i="2" s="1"/>
  <c r="H307" i="2"/>
  <c r="D305" i="1"/>
  <c r="G305" i="1"/>
  <c r="L305" i="1"/>
  <c r="K305" i="1"/>
  <c r="E306" i="1"/>
  <c r="J306" i="1"/>
  <c r="C306" i="1"/>
  <c r="I304" i="1"/>
  <c r="Q304" i="1" s="1"/>
  <c r="F309" i="2" s="1"/>
  <c r="H304" i="1"/>
  <c r="N304" i="1" s="1"/>
  <c r="O304" i="1" s="1"/>
  <c r="T307" i="1"/>
  <c r="B307" i="1"/>
  <c r="A308" i="1"/>
  <c r="B313" i="2" s="1"/>
  <c r="V304" i="1" l="1"/>
  <c r="Y303" i="1"/>
  <c r="L308" i="2" s="1"/>
  <c r="U304" i="1"/>
  <c r="D309" i="2"/>
  <c r="X303" i="1"/>
  <c r="K308" i="2" s="1"/>
  <c r="H308" i="2"/>
  <c r="Y304" i="1"/>
  <c r="L309" i="2" s="1"/>
  <c r="I309" i="2"/>
  <c r="D306" i="1"/>
  <c r="G306" i="1"/>
  <c r="L306" i="1"/>
  <c r="K306" i="1"/>
  <c r="T308" i="1"/>
  <c r="A309" i="1"/>
  <c r="B314" i="2" s="1"/>
  <c r="B308" i="1"/>
  <c r="E307" i="1"/>
  <c r="J307" i="1"/>
  <c r="C307" i="1"/>
  <c r="I305" i="1"/>
  <c r="Q305" i="1" s="1"/>
  <c r="H305" i="1"/>
  <c r="N305" i="1" s="1"/>
  <c r="O305" i="1" s="1"/>
  <c r="U305" i="1" l="1"/>
  <c r="D310" i="2"/>
  <c r="V305" i="1"/>
  <c r="F310" i="2"/>
  <c r="X304" i="1"/>
  <c r="K309" i="2" s="1"/>
  <c r="H309" i="2"/>
  <c r="Y305" i="1"/>
  <c r="L310" i="2" s="1"/>
  <c r="I310" i="2"/>
  <c r="J308" i="1"/>
  <c r="C308" i="1"/>
  <c r="E308" i="1"/>
  <c r="T309" i="1"/>
  <c r="B309" i="1"/>
  <c r="A310" i="1"/>
  <c r="B315" i="2" s="1"/>
  <c r="I306" i="1"/>
  <c r="Q306" i="1" s="1"/>
  <c r="H306" i="1"/>
  <c r="N306" i="1" s="1"/>
  <c r="O306" i="1" s="1"/>
  <c r="D307" i="1"/>
  <c r="G307" i="1"/>
  <c r="L307" i="1"/>
  <c r="K307" i="1"/>
  <c r="V306" i="1" l="1"/>
  <c r="F311" i="2"/>
  <c r="U306" i="1"/>
  <c r="D311" i="2"/>
  <c r="X305" i="1"/>
  <c r="K310" i="2" s="1"/>
  <c r="H310" i="2"/>
  <c r="Y306" i="1"/>
  <c r="L311" i="2" s="1"/>
  <c r="I311" i="2"/>
  <c r="I307" i="1"/>
  <c r="Q307" i="1" s="1"/>
  <c r="H307" i="1"/>
  <c r="N307" i="1" s="1"/>
  <c r="O307" i="1" s="1"/>
  <c r="T310" i="1"/>
  <c r="B310" i="1"/>
  <c r="A311" i="1"/>
  <c r="B316" i="2" s="1"/>
  <c r="E309" i="1"/>
  <c r="J309" i="1"/>
  <c r="C309" i="1"/>
  <c r="D308" i="1"/>
  <c r="G308" i="1"/>
  <c r="L308" i="1"/>
  <c r="K308" i="1"/>
  <c r="X306" i="1" l="1"/>
  <c r="K311" i="2" s="1"/>
  <c r="H311" i="2"/>
  <c r="U307" i="1"/>
  <c r="D312" i="2"/>
  <c r="V307" i="1"/>
  <c r="Y307" i="1" s="1"/>
  <c r="L312" i="2" s="1"/>
  <c r="F312" i="2"/>
  <c r="T311" i="1"/>
  <c r="A312" i="1"/>
  <c r="B317" i="2" s="1"/>
  <c r="B311" i="1"/>
  <c r="I308" i="1"/>
  <c r="Q308" i="1" s="1"/>
  <c r="H308" i="1"/>
  <c r="N308" i="1" s="1"/>
  <c r="O308" i="1" s="1"/>
  <c r="J310" i="1"/>
  <c r="E310" i="1"/>
  <c r="C310" i="1"/>
  <c r="L309" i="1"/>
  <c r="K309" i="1"/>
  <c r="D309" i="1"/>
  <c r="G309" i="1"/>
  <c r="I312" i="2" l="1"/>
  <c r="V308" i="1"/>
  <c r="I313" i="2" s="1"/>
  <c r="F313" i="2"/>
  <c r="U308" i="1"/>
  <c r="D313" i="2"/>
  <c r="X307" i="1"/>
  <c r="K312" i="2" s="1"/>
  <c r="H312" i="2"/>
  <c r="Y308" i="1"/>
  <c r="L313" i="2" s="1"/>
  <c r="L310" i="1"/>
  <c r="K310" i="1"/>
  <c r="I309" i="1"/>
  <c r="Q309" i="1" s="1"/>
  <c r="H309" i="1"/>
  <c r="N309" i="1" s="1"/>
  <c r="O309" i="1" s="1"/>
  <c r="E311" i="1"/>
  <c r="J311" i="1"/>
  <c r="C311" i="1"/>
  <c r="T312" i="1"/>
  <c r="A313" i="1"/>
  <c r="B318" i="2" s="1"/>
  <c r="B312" i="1"/>
  <c r="D310" i="1"/>
  <c r="G310" i="1"/>
  <c r="X308" i="1" l="1"/>
  <c r="K313" i="2" s="1"/>
  <c r="H313" i="2"/>
  <c r="U309" i="1"/>
  <c r="D314" i="2"/>
  <c r="V309" i="1"/>
  <c r="Y309" i="1" s="1"/>
  <c r="L314" i="2" s="1"/>
  <c r="F314" i="2"/>
  <c r="D311" i="1"/>
  <c r="G311" i="1"/>
  <c r="I310" i="1"/>
  <c r="Q310" i="1" s="1"/>
  <c r="H310" i="1"/>
  <c r="N310" i="1" s="1"/>
  <c r="O310" i="1" s="1"/>
  <c r="L311" i="1"/>
  <c r="K311" i="1"/>
  <c r="J312" i="1"/>
  <c r="C312" i="1"/>
  <c r="E312" i="1"/>
  <c r="T313" i="1"/>
  <c r="A314" i="1"/>
  <c r="B319" i="2" s="1"/>
  <c r="B313" i="1"/>
  <c r="I314" i="2" l="1"/>
  <c r="V310" i="1"/>
  <c r="I315" i="2" s="1"/>
  <c r="F315" i="2"/>
  <c r="U310" i="1"/>
  <c r="D315" i="2"/>
  <c r="X309" i="1"/>
  <c r="K314" i="2" s="1"/>
  <c r="H314" i="2"/>
  <c r="Y310" i="1"/>
  <c r="L315" i="2" s="1"/>
  <c r="E313" i="1"/>
  <c r="C313" i="1"/>
  <c r="J313" i="1"/>
  <c r="T314" i="1"/>
  <c r="A315" i="1"/>
  <c r="B320" i="2" s="1"/>
  <c r="B314" i="1"/>
  <c r="I311" i="1"/>
  <c r="Q311" i="1" s="1"/>
  <c r="H311" i="1"/>
  <c r="N311" i="1" s="1"/>
  <c r="O311" i="1" s="1"/>
  <c r="L312" i="1"/>
  <c r="K312" i="1"/>
  <c r="D312" i="1"/>
  <c r="G312" i="1"/>
  <c r="U311" i="1" l="1"/>
  <c r="D316" i="2"/>
  <c r="X310" i="1"/>
  <c r="K315" i="2" s="1"/>
  <c r="H315" i="2"/>
  <c r="V311" i="1"/>
  <c r="Y311" i="1" s="1"/>
  <c r="L316" i="2" s="1"/>
  <c r="F316" i="2"/>
  <c r="L313" i="1"/>
  <c r="K313" i="1"/>
  <c r="I312" i="1"/>
  <c r="Q312" i="1" s="1"/>
  <c r="H312" i="1"/>
  <c r="N312" i="1" s="1"/>
  <c r="O312" i="1" s="1"/>
  <c r="T315" i="1"/>
  <c r="A316" i="1"/>
  <c r="B321" i="2" s="1"/>
  <c r="B315" i="1"/>
  <c r="D313" i="1"/>
  <c r="G313" i="1"/>
  <c r="C314" i="1"/>
  <c r="J314" i="1"/>
  <c r="E314" i="1"/>
  <c r="I316" i="2" l="1"/>
  <c r="U312" i="1"/>
  <c r="D317" i="2"/>
  <c r="V312" i="1"/>
  <c r="I317" i="2" s="1"/>
  <c r="F317" i="2"/>
  <c r="X311" i="1"/>
  <c r="K316" i="2" s="1"/>
  <c r="H316" i="2"/>
  <c r="D314" i="1"/>
  <c r="G314" i="1"/>
  <c r="T316" i="1"/>
  <c r="A317" i="1"/>
  <c r="B322" i="2" s="1"/>
  <c r="B316" i="1"/>
  <c r="L314" i="1"/>
  <c r="K314" i="1"/>
  <c r="J315" i="1"/>
  <c r="E315" i="1"/>
  <c r="C315" i="1"/>
  <c r="I313" i="1"/>
  <c r="Q313" i="1" s="1"/>
  <c r="H313" i="1"/>
  <c r="N313" i="1" s="1"/>
  <c r="O313" i="1" s="1"/>
  <c r="Y312" i="1" l="1"/>
  <c r="L317" i="2" s="1"/>
  <c r="U313" i="1"/>
  <c r="D318" i="2"/>
  <c r="V313" i="1"/>
  <c r="I318" i="2" s="1"/>
  <c r="F318" i="2"/>
  <c r="X312" i="1"/>
  <c r="K317" i="2" s="1"/>
  <c r="H317" i="2"/>
  <c r="J316" i="1"/>
  <c r="C316" i="1"/>
  <c r="E316" i="1"/>
  <c r="I314" i="1"/>
  <c r="Q314" i="1" s="1"/>
  <c r="H314" i="1"/>
  <c r="N314" i="1" s="1"/>
  <c r="O314" i="1" s="1"/>
  <c r="L315" i="1"/>
  <c r="K315" i="1"/>
  <c r="T317" i="1"/>
  <c r="A318" i="1"/>
  <c r="B323" i="2" s="1"/>
  <c r="B317" i="1"/>
  <c r="D315" i="1"/>
  <c r="G315" i="1"/>
  <c r="Y313" i="1" l="1"/>
  <c r="L318" i="2" s="1"/>
  <c r="U314" i="1"/>
  <c r="D319" i="2"/>
  <c r="V314" i="1"/>
  <c r="I319" i="2" s="1"/>
  <c r="F319" i="2"/>
  <c r="X313" i="1"/>
  <c r="K318" i="2" s="1"/>
  <c r="H318" i="2"/>
  <c r="I315" i="1"/>
  <c r="Q315" i="1" s="1"/>
  <c r="H315" i="1"/>
  <c r="N315" i="1" s="1"/>
  <c r="O315" i="1" s="1"/>
  <c r="D316" i="1"/>
  <c r="G316" i="1"/>
  <c r="J317" i="1"/>
  <c r="E317" i="1"/>
  <c r="C317" i="1"/>
  <c r="T318" i="1"/>
  <c r="A319" i="1"/>
  <c r="B324" i="2" s="1"/>
  <c r="B318" i="1"/>
  <c r="L316" i="1"/>
  <c r="K316" i="1"/>
  <c r="Y314" i="1" l="1"/>
  <c r="L319" i="2" s="1"/>
  <c r="U315" i="1"/>
  <c r="D320" i="2"/>
  <c r="V315" i="1"/>
  <c r="Y315" i="1" s="1"/>
  <c r="F320" i="2"/>
  <c r="X314" i="1"/>
  <c r="K319" i="2" s="1"/>
  <c r="H319" i="2"/>
  <c r="L317" i="1"/>
  <c r="K317" i="1"/>
  <c r="T319" i="1"/>
  <c r="A320" i="1"/>
  <c r="B325" i="2" s="1"/>
  <c r="B319" i="1"/>
  <c r="D317" i="1"/>
  <c r="G317" i="1"/>
  <c r="I316" i="1"/>
  <c r="Q316" i="1" s="1"/>
  <c r="F321" i="2" s="1"/>
  <c r="H316" i="1"/>
  <c r="N316" i="1" s="1"/>
  <c r="O316" i="1" s="1"/>
  <c r="E318" i="1"/>
  <c r="C318" i="1"/>
  <c r="J318" i="1"/>
  <c r="U316" i="1" l="1"/>
  <c r="D321" i="2"/>
  <c r="V316" i="1"/>
  <c r="Y316" i="1" s="1"/>
  <c r="L321" i="2" s="1"/>
  <c r="I320" i="2"/>
  <c r="X315" i="1"/>
  <c r="H320" i="2"/>
  <c r="L320" i="2"/>
  <c r="AA315" i="1"/>
  <c r="J319" i="1"/>
  <c r="E319" i="1"/>
  <c r="C319" i="1"/>
  <c r="I317" i="1"/>
  <c r="Q317" i="1" s="1"/>
  <c r="H317" i="1"/>
  <c r="N317" i="1" s="1"/>
  <c r="O317" i="1" s="1"/>
  <c r="L318" i="1"/>
  <c r="K318" i="1"/>
  <c r="D318" i="1"/>
  <c r="G318" i="1"/>
  <c r="T320" i="1"/>
  <c r="A321" i="1"/>
  <c r="B326" i="2" s="1"/>
  <c r="B320" i="1"/>
  <c r="V317" i="1" l="1"/>
  <c r="I322" i="2" s="1"/>
  <c r="F322" i="2"/>
  <c r="I321" i="2"/>
  <c r="U317" i="1"/>
  <c r="D322" i="2"/>
  <c r="K320" i="2"/>
  <c r="Z315" i="1"/>
  <c r="X316" i="1"/>
  <c r="K321" i="2" s="1"/>
  <c r="H321" i="2"/>
  <c r="E320" i="1"/>
  <c r="J320" i="1"/>
  <c r="C320" i="1"/>
  <c r="I318" i="1"/>
  <c r="Q318" i="1" s="1"/>
  <c r="H318" i="1"/>
  <c r="N318" i="1" s="1"/>
  <c r="O318" i="1" s="1"/>
  <c r="T321" i="1"/>
  <c r="B321" i="1"/>
  <c r="A322" i="1"/>
  <c r="B327" i="2" s="1"/>
  <c r="D319" i="1"/>
  <c r="G319" i="1"/>
  <c r="L319" i="1"/>
  <c r="K319" i="1"/>
  <c r="Y317" i="1" l="1"/>
  <c r="L322" i="2" s="1"/>
  <c r="U318" i="1"/>
  <c r="D323" i="2"/>
  <c r="X317" i="1"/>
  <c r="K322" i="2" s="1"/>
  <c r="H322" i="2"/>
  <c r="V318" i="1"/>
  <c r="Y318" i="1" s="1"/>
  <c r="L323" i="2" s="1"/>
  <c r="F323" i="2"/>
  <c r="J321" i="1"/>
  <c r="C321" i="1"/>
  <c r="E321" i="1"/>
  <c r="I319" i="1"/>
  <c r="Q319" i="1" s="1"/>
  <c r="H319" i="1"/>
  <c r="N319" i="1" s="1"/>
  <c r="O319" i="1" s="1"/>
  <c r="D320" i="1"/>
  <c r="G320" i="1"/>
  <c r="L320" i="1"/>
  <c r="K320" i="1"/>
  <c r="T322" i="1"/>
  <c r="A323" i="1"/>
  <c r="B328" i="2" s="1"/>
  <c r="B322" i="1"/>
  <c r="I323" i="2" l="1"/>
  <c r="V319" i="1"/>
  <c r="I324" i="2" s="1"/>
  <c r="F324" i="2"/>
  <c r="U319" i="1"/>
  <c r="D324" i="2"/>
  <c r="X318" i="1"/>
  <c r="K323" i="2" s="1"/>
  <c r="H323" i="2"/>
  <c r="Y319" i="1"/>
  <c r="L324" i="2" s="1"/>
  <c r="I320" i="1"/>
  <c r="Q320" i="1" s="1"/>
  <c r="H320" i="1"/>
  <c r="N320" i="1" s="1"/>
  <c r="O320" i="1" s="1"/>
  <c r="E322" i="1"/>
  <c r="J322" i="1"/>
  <c r="C322" i="1"/>
  <c r="D321" i="1"/>
  <c r="G321" i="1"/>
  <c r="T323" i="1"/>
  <c r="B323" i="1"/>
  <c r="A324" i="1"/>
  <c r="B329" i="2" s="1"/>
  <c r="L321" i="1"/>
  <c r="K321" i="1"/>
  <c r="X319" i="1" l="1"/>
  <c r="K324" i="2" s="1"/>
  <c r="H324" i="2"/>
  <c r="U320" i="1"/>
  <c r="D325" i="2"/>
  <c r="V320" i="1"/>
  <c r="Y320" i="1" s="1"/>
  <c r="L325" i="2" s="1"/>
  <c r="F325" i="2"/>
  <c r="J323" i="1"/>
  <c r="E323" i="1"/>
  <c r="C323" i="1"/>
  <c r="I321" i="1"/>
  <c r="Q321" i="1" s="1"/>
  <c r="H321" i="1"/>
  <c r="N321" i="1" s="1"/>
  <c r="O321" i="1" s="1"/>
  <c r="D322" i="1"/>
  <c r="G322" i="1"/>
  <c r="L322" i="1"/>
  <c r="K322" i="1"/>
  <c r="T324" i="1"/>
  <c r="A325" i="1"/>
  <c r="B330" i="2" s="1"/>
  <c r="B324" i="1"/>
  <c r="I325" i="2" l="1"/>
  <c r="X320" i="1"/>
  <c r="K325" i="2" s="1"/>
  <c r="H325" i="2"/>
  <c r="U321" i="1"/>
  <c r="D326" i="2"/>
  <c r="V321" i="1"/>
  <c r="Y321" i="1" s="1"/>
  <c r="L326" i="2" s="1"/>
  <c r="F326" i="2"/>
  <c r="I322" i="1"/>
  <c r="Q322" i="1" s="1"/>
  <c r="H322" i="1"/>
  <c r="N322" i="1" s="1"/>
  <c r="O322" i="1" s="1"/>
  <c r="E324" i="1"/>
  <c r="C324" i="1"/>
  <c r="J324" i="1"/>
  <c r="T325" i="1"/>
  <c r="A326" i="1"/>
  <c r="B331" i="2" s="1"/>
  <c r="B325" i="1"/>
  <c r="D323" i="1"/>
  <c r="G323" i="1"/>
  <c r="L323" i="1"/>
  <c r="K323" i="1"/>
  <c r="I326" i="2" l="1"/>
  <c r="X321" i="1"/>
  <c r="K326" i="2" s="1"/>
  <c r="H326" i="2"/>
  <c r="U322" i="1"/>
  <c r="D327" i="2"/>
  <c r="V322" i="1"/>
  <c r="Y322" i="1" s="1"/>
  <c r="L327" i="2" s="1"/>
  <c r="F327" i="2"/>
  <c r="L324" i="1"/>
  <c r="K324" i="1"/>
  <c r="I323" i="1"/>
  <c r="Q323" i="1" s="1"/>
  <c r="H323" i="1"/>
  <c r="N323" i="1" s="1"/>
  <c r="O323" i="1" s="1"/>
  <c r="D324" i="1"/>
  <c r="G324" i="1"/>
  <c r="T326" i="1"/>
  <c r="B326" i="1"/>
  <c r="A327" i="1"/>
  <c r="B332" i="2" s="1"/>
  <c r="J325" i="1"/>
  <c r="E325" i="1"/>
  <c r="C325" i="1"/>
  <c r="I327" i="2" l="1"/>
  <c r="X322" i="1"/>
  <c r="K327" i="2" s="1"/>
  <c r="H327" i="2"/>
  <c r="V323" i="1"/>
  <c r="I328" i="2" s="1"/>
  <c r="F328" i="2"/>
  <c r="U323" i="1"/>
  <c r="D328" i="2"/>
  <c r="I324" i="1"/>
  <c r="Q324" i="1" s="1"/>
  <c r="H324" i="1"/>
  <c r="N324" i="1" s="1"/>
  <c r="O324" i="1" s="1"/>
  <c r="D325" i="1"/>
  <c r="G325" i="1"/>
  <c r="L325" i="1"/>
  <c r="K325" i="1"/>
  <c r="T327" i="1"/>
  <c r="A328" i="1"/>
  <c r="B333" i="2" s="1"/>
  <c r="B327" i="1"/>
  <c r="E326" i="1"/>
  <c r="C326" i="1"/>
  <c r="J326" i="1"/>
  <c r="Y323" i="1" l="1"/>
  <c r="L328" i="2" s="1"/>
  <c r="U324" i="1"/>
  <c r="D329" i="2"/>
  <c r="X323" i="1"/>
  <c r="K328" i="2" s="1"/>
  <c r="H328" i="2"/>
  <c r="V324" i="1"/>
  <c r="Y324" i="1" s="1"/>
  <c r="L329" i="2" s="1"/>
  <c r="F329" i="2"/>
  <c r="L326" i="1"/>
  <c r="K326" i="1"/>
  <c r="D326" i="1"/>
  <c r="G326" i="1"/>
  <c r="J327" i="1"/>
  <c r="E327" i="1"/>
  <c r="C327" i="1"/>
  <c r="I325" i="1"/>
  <c r="Q325" i="1" s="1"/>
  <c r="F330" i="2" s="1"/>
  <c r="H325" i="1"/>
  <c r="N325" i="1" s="1"/>
  <c r="O325" i="1" s="1"/>
  <c r="T328" i="1"/>
  <c r="A329" i="1"/>
  <c r="B334" i="2" s="1"/>
  <c r="B328" i="1"/>
  <c r="V325" i="1" l="1"/>
  <c r="I329" i="2"/>
  <c r="U325" i="1"/>
  <c r="D330" i="2"/>
  <c r="X324" i="1"/>
  <c r="K329" i="2" s="1"/>
  <c r="H329" i="2"/>
  <c r="Y325" i="1"/>
  <c r="L330" i="2" s="1"/>
  <c r="I330" i="2"/>
  <c r="L327" i="1"/>
  <c r="K327" i="1"/>
  <c r="T329" i="1"/>
  <c r="B329" i="1"/>
  <c r="A330" i="1"/>
  <c r="B335" i="2" s="1"/>
  <c r="D327" i="1"/>
  <c r="G327" i="1"/>
  <c r="E328" i="1"/>
  <c r="C328" i="1"/>
  <c r="J328" i="1"/>
  <c r="I326" i="1"/>
  <c r="Q326" i="1" s="1"/>
  <c r="H326" i="1"/>
  <c r="N326" i="1" s="1"/>
  <c r="O326" i="1" s="1"/>
  <c r="U326" i="1" l="1"/>
  <c r="D331" i="2"/>
  <c r="V326" i="1"/>
  <c r="I331" i="2" s="1"/>
  <c r="F331" i="2"/>
  <c r="X325" i="1"/>
  <c r="K330" i="2" s="1"/>
  <c r="H330" i="2"/>
  <c r="I327" i="1"/>
  <c r="Q327" i="1" s="1"/>
  <c r="H327" i="1"/>
  <c r="N327" i="1" s="1"/>
  <c r="O327" i="1" s="1"/>
  <c r="T330" i="1"/>
  <c r="A331" i="1"/>
  <c r="B336" i="2" s="1"/>
  <c r="B330" i="1"/>
  <c r="J329" i="1"/>
  <c r="E329" i="1"/>
  <c r="C329" i="1"/>
  <c r="L328" i="1"/>
  <c r="K328" i="1"/>
  <c r="D328" i="1"/>
  <c r="G328" i="1"/>
  <c r="Y326" i="1" l="1"/>
  <c r="L331" i="2" s="1"/>
  <c r="U327" i="1"/>
  <c r="D332" i="2"/>
  <c r="V327" i="1"/>
  <c r="I332" i="2" s="1"/>
  <c r="F332" i="2"/>
  <c r="X326" i="1"/>
  <c r="K331" i="2" s="1"/>
  <c r="H331" i="2"/>
  <c r="J330" i="1"/>
  <c r="C330" i="1"/>
  <c r="E330" i="1"/>
  <c r="T331" i="1"/>
  <c r="A332" i="1"/>
  <c r="B337" i="2" s="1"/>
  <c r="B331" i="1"/>
  <c r="I328" i="1"/>
  <c r="Q328" i="1" s="1"/>
  <c r="H328" i="1"/>
  <c r="N328" i="1" s="1"/>
  <c r="O328" i="1" s="1"/>
  <c r="L329" i="1"/>
  <c r="K329" i="1"/>
  <c r="D329" i="1"/>
  <c r="G329" i="1"/>
  <c r="Y327" i="1" l="1"/>
  <c r="L332" i="2" s="1"/>
  <c r="V328" i="1"/>
  <c r="I333" i="2" s="1"/>
  <c r="F333" i="2"/>
  <c r="U328" i="1"/>
  <c r="D333" i="2"/>
  <c r="X327" i="1"/>
  <c r="K332" i="2" s="1"/>
  <c r="H332" i="2"/>
  <c r="Y328" i="1"/>
  <c r="L333" i="2" s="1"/>
  <c r="I329" i="1"/>
  <c r="Q329" i="1" s="1"/>
  <c r="H329" i="1"/>
  <c r="N329" i="1" s="1"/>
  <c r="O329" i="1" s="1"/>
  <c r="C331" i="1"/>
  <c r="E331" i="1"/>
  <c r="J331" i="1"/>
  <c r="T332" i="1"/>
  <c r="A333" i="1"/>
  <c r="B338" i="2" s="1"/>
  <c r="B332" i="1"/>
  <c r="D330" i="1"/>
  <c r="G330" i="1"/>
  <c r="L330" i="1"/>
  <c r="K330" i="1"/>
  <c r="X328" i="1" l="1"/>
  <c r="K333" i="2" s="1"/>
  <c r="H333" i="2"/>
  <c r="U329" i="1"/>
  <c r="D334" i="2"/>
  <c r="V329" i="1"/>
  <c r="Y329" i="1" s="1"/>
  <c r="L334" i="2" s="1"/>
  <c r="F334" i="2"/>
  <c r="L331" i="1"/>
  <c r="K331" i="1"/>
  <c r="D331" i="1"/>
  <c r="G331" i="1"/>
  <c r="T333" i="1"/>
  <c r="A334" i="1"/>
  <c r="B339" i="2" s="1"/>
  <c r="B333" i="1"/>
  <c r="I330" i="1"/>
  <c r="Q330" i="1" s="1"/>
  <c r="F335" i="2" s="1"/>
  <c r="H330" i="1"/>
  <c r="N330" i="1" s="1"/>
  <c r="O330" i="1" s="1"/>
  <c r="E332" i="1"/>
  <c r="C332" i="1"/>
  <c r="J332" i="1"/>
  <c r="V330" i="1" l="1"/>
  <c r="I334" i="2"/>
  <c r="X329" i="1"/>
  <c r="K334" i="2" s="1"/>
  <c r="H334" i="2"/>
  <c r="U330" i="1"/>
  <c r="D335" i="2"/>
  <c r="Y330" i="1"/>
  <c r="L335" i="2" s="1"/>
  <c r="I335" i="2"/>
  <c r="L332" i="1"/>
  <c r="K332" i="1"/>
  <c r="D332" i="1"/>
  <c r="G332" i="1"/>
  <c r="J333" i="1"/>
  <c r="E333" i="1"/>
  <c r="C333" i="1"/>
  <c r="I331" i="1"/>
  <c r="Q331" i="1" s="1"/>
  <c r="F336" i="2" s="1"/>
  <c r="H331" i="1"/>
  <c r="N331" i="1" s="1"/>
  <c r="O331" i="1" s="1"/>
  <c r="T334" i="1"/>
  <c r="A335" i="1"/>
  <c r="B340" i="2" s="1"/>
  <c r="B334" i="1"/>
  <c r="U331" i="1" l="1"/>
  <c r="D336" i="2"/>
  <c r="V331" i="1"/>
  <c r="X330" i="1"/>
  <c r="K335" i="2" s="1"/>
  <c r="H335" i="2"/>
  <c r="Y331" i="1"/>
  <c r="L336" i="2" s="1"/>
  <c r="I336" i="2"/>
  <c r="D333" i="1"/>
  <c r="G333" i="1"/>
  <c r="I332" i="1"/>
  <c r="Q332" i="1" s="1"/>
  <c r="H332" i="1"/>
  <c r="N332" i="1" s="1"/>
  <c r="O332" i="1" s="1"/>
  <c r="E334" i="1"/>
  <c r="C334" i="1"/>
  <c r="J334" i="1"/>
  <c r="L333" i="1"/>
  <c r="K333" i="1"/>
  <c r="T335" i="1"/>
  <c r="A336" i="1"/>
  <c r="B341" i="2" s="1"/>
  <c r="B335" i="1"/>
  <c r="V332" i="1" l="1"/>
  <c r="F337" i="2"/>
  <c r="U332" i="1"/>
  <c r="D337" i="2"/>
  <c r="X331" i="1"/>
  <c r="K336" i="2" s="1"/>
  <c r="H336" i="2"/>
  <c r="Y332" i="1"/>
  <c r="L337" i="2" s="1"/>
  <c r="I337" i="2"/>
  <c r="D334" i="1"/>
  <c r="G334" i="1"/>
  <c r="E335" i="1"/>
  <c r="J335" i="1"/>
  <c r="C335" i="1"/>
  <c r="T336" i="1"/>
  <c r="A337" i="1"/>
  <c r="B342" i="2" s="1"/>
  <c r="B336" i="1"/>
  <c r="I333" i="1"/>
  <c r="Q333" i="1" s="1"/>
  <c r="H333" i="1"/>
  <c r="N333" i="1" s="1"/>
  <c r="O333" i="1" s="1"/>
  <c r="L334" i="1"/>
  <c r="K334" i="1"/>
  <c r="X332" i="1" l="1"/>
  <c r="K337" i="2" s="1"/>
  <c r="H337" i="2"/>
  <c r="U333" i="1"/>
  <c r="D338" i="2"/>
  <c r="V333" i="1"/>
  <c r="Y333" i="1" s="1"/>
  <c r="L338" i="2" s="1"/>
  <c r="F338" i="2"/>
  <c r="T337" i="1"/>
  <c r="A338" i="1"/>
  <c r="B343" i="2" s="1"/>
  <c r="B337" i="1"/>
  <c r="E336" i="1"/>
  <c r="C336" i="1"/>
  <c r="J336" i="1"/>
  <c r="D335" i="1"/>
  <c r="G335" i="1"/>
  <c r="L335" i="1"/>
  <c r="K335" i="1"/>
  <c r="I334" i="1"/>
  <c r="Q334" i="1" s="1"/>
  <c r="H334" i="1"/>
  <c r="N334" i="1" s="1"/>
  <c r="O334" i="1" s="1"/>
  <c r="I338" i="2" l="1"/>
  <c r="X333" i="1"/>
  <c r="K338" i="2" s="1"/>
  <c r="H338" i="2"/>
  <c r="V334" i="1"/>
  <c r="I339" i="2" s="1"/>
  <c r="F339" i="2"/>
  <c r="U334" i="1"/>
  <c r="D339" i="2"/>
  <c r="L336" i="1"/>
  <c r="K336" i="1"/>
  <c r="D336" i="1"/>
  <c r="G336" i="1"/>
  <c r="T338" i="1"/>
  <c r="B338" i="1"/>
  <c r="A339" i="1"/>
  <c r="B344" i="2" s="1"/>
  <c r="I335" i="1"/>
  <c r="Q335" i="1" s="1"/>
  <c r="F340" i="2" s="1"/>
  <c r="H335" i="1"/>
  <c r="N335" i="1" s="1"/>
  <c r="O335" i="1" s="1"/>
  <c r="E337" i="1"/>
  <c r="J337" i="1"/>
  <c r="C337" i="1"/>
  <c r="V335" i="1" l="1"/>
  <c r="Y334" i="1"/>
  <c r="L339" i="2" s="1"/>
  <c r="X334" i="1"/>
  <c r="K339" i="2" s="1"/>
  <c r="H339" i="2"/>
  <c r="U335" i="1"/>
  <c r="D340" i="2"/>
  <c r="Y335" i="1"/>
  <c r="L340" i="2" s="1"/>
  <c r="I340" i="2"/>
  <c r="T339" i="1"/>
  <c r="A340" i="1"/>
  <c r="B345" i="2" s="1"/>
  <c r="B339" i="1"/>
  <c r="L337" i="1"/>
  <c r="K337" i="1"/>
  <c r="J338" i="1"/>
  <c r="E338" i="1"/>
  <c r="C338" i="1"/>
  <c r="I336" i="1"/>
  <c r="Q336" i="1" s="1"/>
  <c r="H336" i="1"/>
  <c r="N336" i="1" s="1"/>
  <c r="O336" i="1" s="1"/>
  <c r="D337" i="1"/>
  <c r="G337" i="1"/>
  <c r="V336" i="1" l="1"/>
  <c r="F341" i="2"/>
  <c r="X335" i="1"/>
  <c r="K340" i="2" s="1"/>
  <c r="H340" i="2"/>
  <c r="U336" i="1"/>
  <c r="D341" i="2"/>
  <c r="Y336" i="1"/>
  <c r="L341" i="2" s="1"/>
  <c r="I341" i="2"/>
  <c r="I337" i="1"/>
  <c r="Q337" i="1" s="1"/>
  <c r="H337" i="1"/>
  <c r="N337" i="1" s="1"/>
  <c r="O337" i="1" s="1"/>
  <c r="D338" i="1"/>
  <c r="G338" i="1"/>
  <c r="L338" i="1"/>
  <c r="K338" i="1"/>
  <c r="E339" i="1"/>
  <c r="C339" i="1"/>
  <c r="J339" i="1"/>
  <c r="T340" i="1"/>
  <c r="A341" i="1"/>
  <c r="B346" i="2" s="1"/>
  <c r="B340" i="1"/>
  <c r="X336" i="1" l="1"/>
  <c r="K341" i="2" s="1"/>
  <c r="H341" i="2"/>
  <c r="U337" i="1"/>
  <c r="D342" i="2"/>
  <c r="V337" i="1"/>
  <c r="Y337" i="1" s="1"/>
  <c r="L342" i="2" s="1"/>
  <c r="F342" i="2"/>
  <c r="I338" i="1"/>
  <c r="Q338" i="1" s="1"/>
  <c r="H338" i="1"/>
  <c r="N338" i="1" s="1"/>
  <c r="O338" i="1" s="1"/>
  <c r="T341" i="1"/>
  <c r="B341" i="1"/>
  <c r="A342" i="1"/>
  <c r="B347" i="2" s="1"/>
  <c r="E340" i="1"/>
  <c r="C340" i="1"/>
  <c r="J340" i="1"/>
  <c r="L339" i="1"/>
  <c r="K339" i="1"/>
  <c r="D339" i="1"/>
  <c r="G339" i="1"/>
  <c r="I342" i="2" l="1"/>
  <c r="X337" i="1"/>
  <c r="K342" i="2" s="1"/>
  <c r="H342" i="2"/>
  <c r="U338" i="1"/>
  <c r="D343" i="2"/>
  <c r="V338" i="1"/>
  <c r="Y338" i="1" s="1"/>
  <c r="L343" i="2" s="1"/>
  <c r="F343" i="2"/>
  <c r="I339" i="1"/>
  <c r="Q339" i="1" s="1"/>
  <c r="H339" i="1"/>
  <c r="N339" i="1" s="1"/>
  <c r="O339" i="1" s="1"/>
  <c r="D340" i="1"/>
  <c r="G340" i="1"/>
  <c r="T342" i="1"/>
  <c r="A343" i="1"/>
  <c r="B348" i="2" s="1"/>
  <c r="B342" i="1"/>
  <c r="J341" i="1"/>
  <c r="E341" i="1"/>
  <c r="C341" i="1"/>
  <c r="L340" i="1"/>
  <c r="K340" i="1"/>
  <c r="I343" i="2" l="1"/>
  <c r="X338" i="1"/>
  <c r="K343" i="2" s="1"/>
  <c r="H343" i="2"/>
  <c r="U339" i="1"/>
  <c r="D344" i="2"/>
  <c r="V339" i="1"/>
  <c r="Y339" i="1" s="1"/>
  <c r="L344" i="2" s="1"/>
  <c r="F344" i="2"/>
  <c r="I340" i="1"/>
  <c r="Q340" i="1" s="1"/>
  <c r="H340" i="1"/>
  <c r="N340" i="1" s="1"/>
  <c r="O340" i="1" s="1"/>
  <c r="D341" i="1"/>
  <c r="G341" i="1"/>
  <c r="T343" i="1"/>
  <c r="A344" i="1"/>
  <c r="B349" i="2" s="1"/>
  <c r="B343" i="1"/>
  <c r="C342" i="1"/>
  <c r="E342" i="1"/>
  <c r="J342" i="1"/>
  <c r="L341" i="1"/>
  <c r="K341" i="1"/>
  <c r="I344" i="2" l="1"/>
  <c r="X339" i="1"/>
  <c r="K344" i="2" s="1"/>
  <c r="H344" i="2"/>
  <c r="U340" i="1"/>
  <c r="D345" i="2"/>
  <c r="V340" i="1"/>
  <c r="Y340" i="1" s="1"/>
  <c r="L345" i="2" s="1"/>
  <c r="F345" i="2"/>
  <c r="I341" i="1"/>
  <c r="Q341" i="1" s="1"/>
  <c r="H341" i="1"/>
  <c r="N341" i="1" s="1"/>
  <c r="O341" i="1" s="1"/>
  <c r="L342" i="1"/>
  <c r="K342" i="1"/>
  <c r="C343" i="1"/>
  <c r="J343" i="1"/>
  <c r="E343" i="1"/>
  <c r="T344" i="1"/>
  <c r="A345" i="1"/>
  <c r="B350" i="2" s="1"/>
  <c r="B344" i="1"/>
  <c r="D342" i="1"/>
  <c r="G342" i="1"/>
  <c r="I345" i="2" l="1"/>
  <c r="X340" i="1"/>
  <c r="K345" i="2" s="1"/>
  <c r="H345" i="2"/>
  <c r="U341" i="1"/>
  <c r="D346" i="2"/>
  <c r="V341" i="1"/>
  <c r="Y341" i="1" s="1"/>
  <c r="L346" i="2" s="1"/>
  <c r="F346" i="2"/>
  <c r="D343" i="1"/>
  <c r="G343" i="1"/>
  <c r="L343" i="1"/>
  <c r="K343" i="1"/>
  <c r="T345" i="1"/>
  <c r="A346" i="1"/>
  <c r="B351" i="2" s="1"/>
  <c r="B345" i="1"/>
  <c r="I342" i="1"/>
  <c r="Q342" i="1" s="1"/>
  <c r="F347" i="2" s="1"/>
  <c r="H342" i="1"/>
  <c r="N342" i="1" s="1"/>
  <c r="O342" i="1" s="1"/>
  <c r="C344" i="1"/>
  <c r="J344" i="1"/>
  <c r="E344" i="1"/>
  <c r="V342" i="1" l="1"/>
  <c r="I346" i="2"/>
  <c r="X341" i="1"/>
  <c r="K346" i="2" s="1"/>
  <c r="H346" i="2"/>
  <c r="U342" i="1"/>
  <c r="D347" i="2"/>
  <c r="Y342" i="1"/>
  <c r="L347" i="2" s="1"/>
  <c r="I347" i="2"/>
  <c r="L344" i="1"/>
  <c r="K344" i="1"/>
  <c r="J345" i="1"/>
  <c r="C345" i="1"/>
  <c r="E345" i="1"/>
  <c r="D344" i="1"/>
  <c r="G344" i="1"/>
  <c r="I343" i="1"/>
  <c r="Q343" i="1" s="1"/>
  <c r="F348" i="2" s="1"/>
  <c r="H343" i="1"/>
  <c r="N343" i="1" s="1"/>
  <c r="O343" i="1" s="1"/>
  <c r="T346" i="1"/>
  <c r="A347" i="1"/>
  <c r="B352" i="2" s="1"/>
  <c r="B346" i="1"/>
  <c r="U343" i="1" l="1"/>
  <c r="D348" i="2"/>
  <c r="V343" i="1"/>
  <c r="X342" i="1"/>
  <c r="K347" i="2" s="1"/>
  <c r="H347" i="2"/>
  <c r="Y343" i="1"/>
  <c r="L348" i="2" s="1"/>
  <c r="I348" i="2"/>
  <c r="D345" i="1"/>
  <c r="G345" i="1"/>
  <c r="I344" i="1"/>
  <c r="Q344" i="1" s="1"/>
  <c r="H344" i="1"/>
  <c r="N344" i="1" s="1"/>
  <c r="O344" i="1" s="1"/>
  <c r="C346" i="1"/>
  <c r="E346" i="1"/>
  <c r="J346" i="1"/>
  <c r="T347" i="1"/>
  <c r="A348" i="1"/>
  <c r="B353" i="2" s="1"/>
  <c r="B347" i="1"/>
  <c r="L345" i="1"/>
  <c r="K345" i="1"/>
  <c r="V344" i="1" l="1"/>
  <c r="F349" i="2"/>
  <c r="U344" i="1"/>
  <c r="D349" i="2"/>
  <c r="X343" i="1"/>
  <c r="K348" i="2" s="1"/>
  <c r="H348" i="2"/>
  <c r="Y344" i="1"/>
  <c r="L349" i="2" s="1"/>
  <c r="I349" i="2"/>
  <c r="L346" i="1"/>
  <c r="K346" i="1"/>
  <c r="I345" i="1"/>
  <c r="Q345" i="1" s="1"/>
  <c r="H345" i="1"/>
  <c r="N345" i="1" s="1"/>
  <c r="O345" i="1" s="1"/>
  <c r="D346" i="1"/>
  <c r="G346" i="1"/>
  <c r="C347" i="1"/>
  <c r="E347" i="1"/>
  <c r="J347" i="1"/>
  <c r="T348" i="1"/>
  <c r="A349" i="1"/>
  <c r="B354" i="2" s="1"/>
  <c r="B348" i="1"/>
  <c r="X344" i="1" l="1"/>
  <c r="K349" i="2" s="1"/>
  <c r="H349" i="2"/>
  <c r="V345" i="1"/>
  <c r="Y345" i="1" s="1"/>
  <c r="F350" i="2"/>
  <c r="U345" i="1"/>
  <c r="D350" i="2"/>
  <c r="D347" i="1"/>
  <c r="G347" i="1"/>
  <c r="C348" i="1"/>
  <c r="J348" i="1"/>
  <c r="E348" i="1"/>
  <c r="T349" i="1"/>
  <c r="A350" i="1"/>
  <c r="B355" i="2" s="1"/>
  <c r="B349" i="1"/>
  <c r="I346" i="1"/>
  <c r="Q346" i="1" s="1"/>
  <c r="H346" i="1"/>
  <c r="N346" i="1" s="1"/>
  <c r="O346" i="1" s="1"/>
  <c r="L347" i="1"/>
  <c r="K347" i="1"/>
  <c r="X345" i="1" l="1"/>
  <c r="H350" i="2"/>
  <c r="V346" i="1"/>
  <c r="Y346" i="1" s="1"/>
  <c r="L351" i="2" s="1"/>
  <c r="F351" i="2"/>
  <c r="I350" i="2"/>
  <c r="U346" i="1"/>
  <c r="D351" i="2"/>
  <c r="L350" i="2"/>
  <c r="AA345" i="1"/>
  <c r="T350" i="1"/>
  <c r="A351" i="1"/>
  <c r="B356" i="2" s="1"/>
  <c r="B350" i="1"/>
  <c r="L348" i="1"/>
  <c r="K348" i="1"/>
  <c r="I347" i="1"/>
  <c r="Q347" i="1" s="1"/>
  <c r="H347" i="1"/>
  <c r="N347" i="1" s="1"/>
  <c r="O347" i="1" s="1"/>
  <c r="J349" i="1"/>
  <c r="C349" i="1"/>
  <c r="E349" i="1"/>
  <c r="D348" i="1"/>
  <c r="G348" i="1"/>
  <c r="I351" i="2" l="1"/>
  <c r="U347" i="1"/>
  <c r="D352" i="2"/>
  <c r="X346" i="1"/>
  <c r="K351" i="2" s="1"/>
  <c r="H351" i="2"/>
  <c r="V347" i="1"/>
  <c r="Y347" i="1" s="1"/>
  <c r="L352" i="2" s="1"/>
  <c r="F352" i="2"/>
  <c r="K350" i="2"/>
  <c r="Z345" i="1"/>
  <c r="I348" i="1"/>
  <c r="Q348" i="1" s="1"/>
  <c r="H348" i="1"/>
  <c r="N348" i="1" s="1"/>
  <c r="O348" i="1" s="1"/>
  <c r="C350" i="1"/>
  <c r="E350" i="1"/>
  <c r="J350" i="1"/>
  <c r="T351" i="1"/>
  <c r="B351" i="1"/>
  <c r="A352" i="1"/>
  <c r="B357" i="2" s="1"/>
  <c r="D349" i="1"/>
  <c r="G349" i="1"/>
  <c r="L349" i="1"/>
  <c r="K349" i="1"/>
  <c r="I352" i="2" l="1"/>
  <c r="V348" i="1"/>
  <c r="I353" i="2" s="1"/>
  <c r="F353" i="2"/>
  <c r="X347" i="1"/>
  <c r="K352" i="2" s="1"/>
  <c r="H352" i="2"/>
  <c r="U348" i="1"/>
  <c r="D353" i="2"/>
  <c r="Y348" i="1"/>
  <c r="L353" i="2" s="1"/>
  <c r="L350" i="1"/>
  <c r="K350" i="1"/>
  <c r="D350" i="1"/>
  <c r="G350" i="1"/>
  <c r="E351" i="1"/>
  <c r="C351" i="1"/>
  <c r="J351" i="1"/>
  <c r="I349" i="1"/>
  <c r="Q349" i="1" s="1"/>
  <c r="F354" i="2" s="1"/>
  <c r="H349" i="1"/>
  <c r="N349" i="1" s="1"/>
  <c r="O349" i="1" s="1"/>
  <c r="T352" i="1"/>
  <c r="A353" i="1"/>
  <c r="B358" i="2" s="1"/>
  <c r="B352" i="1"/>
  <c r="X348" i="1" l="1"/>
  <c r="K353" i="2" s="1"/>
  <c r="H353" i="2"/>
  <c r="U349" i="1"/>
  <c r="D354" i="2"/>
  <c r="V349" i="1"/>
  <c r="Y349" i="1" s="1"/>
  <c r="L354" i="2" s="1"/>
  <c r="E352" i="1"/>
  <c r="C352" i="1"/>
  <c r="J352" i="1"/>
  <c r="T353" i="1"/>
  <c r="A354" i="1"/>
  <c r="B359" i="2" s="1"/>
  <c r="B353" i="1"/>
  <c r="D351" i="1"/>
  <c r="G351" i="1"/>
  <c r="I350" i="1"/>
  <c r="Q350" i="1" s="1"/>
  <c r="H350" i="1"/>
  <c r="N350" i="1" s="1"/>
  <c r="O350" i="1" s="1"/>
  <c r="L351" i="1"/>
  <c r="K351" i="1"/>
  <c r="I354" i="2" l="1"/>
  <c r="V350" i="1"/>
  <c r="I355" i="2" s="1"/>
  <c r="F355" i="2"/>
  <c r="X349" i="1"/>
  <c r="K354" i="2" s="1"/>
  <c r="H354" i="2"/>
  <c r="U350" i="1"/>
  <c r="D355" i="2"/>
  <c r="Y350" i="1"/>
  <c r="L355" i="2" s="1"/>
  <c r="T354" i="1"/>
  <c r="B354" i="1"/>
  <c r="A355" i="1"/>
  <c r="B360" i="2" s="1"/>
  <c r="I351" i="1"/>
  <c r="Q351" i="1" s="1"/>
  <c r="H351" i="1"/>
  <c r="N351" i="1" s="1"/>
  <c r="O351" i="1" s="1"/>
  <c r="J353" i="1"/>
  <c r="C353" i="1"/>
  <c r="E353" i="1"/>
  <c r="L352" i="1"/>
  <c r="K352" i="1"/>
  <c r="D352" i="1"/>
  <c r="G352" i="1"/>
  <c r="U351" i="1" l="1"/>
  <c r="D356" i="2"/>
  <c r="X350" i="1"/>
  <c r="K355" i="2" s="1"/>
  <c r="H355" i="2"/>
  <c r="V351" i="1"/>
  <c r="Y351" i="1" s="1"/>
  <c r="L356" i="2" s="1"/>
  <c r="F356" i="2"/>
  <c r="D353" i="1"/>
  <c r="G353" i="1"/>
  <c r="I352" i="1"/>
  <c r="Q352" i="1" s="1"/>
  <c r="H352" i="1"/>
  <c r="N352" i="1" s="1"/>
  <c r="O352" i="1" s="1"/>
  <c r="L353" i="1"/>
  <c r="K353" i="1"/>
  <c r="T355" i="1"/>
  <c r="A356" i="1"/>
  <c r="B361" i="2" s="1"/>
  <c r="B355" i="1"/>
  <c r="C354" i="1"/>
  <c r="E354" i="1"/>
  <c r="J354" i="1"/>
  <c r="I356" i="2" l="1"/>
  <c r="U352" i="1"/>
  <c r="D357" i="2"/>
  <c r="V352" i="1"/>
  <c r="I357" i="2" s="1"/>
  <c r="F357" i="2"/>
  <c r="X351" i="1"/>
  <c r="K356" i="2" s="1"/>
  <c r="H356" i="2"/>
  <c r="L354" i="1"/>
  <c r="K354" i="1"/>
  <c r="I353" i="1"/>
  <c r="Q353" i="1" s="1"/>
  <c r="H353" i="1"/>
  <c r="N353" i="1" s="1"/>
  <c r="O353" i="1" s="1"/>
  <c r="D354" i="1"/>
  <c r="G354" i="1"/>
  <c r="J355" i="1"/>
  <c r="C355" i="1"/>
  <c r="E355" i="1"/>
  <c r="T356" i="1"/>
  <c r="A357" i="1"/>
  <c r="B362" i="2" s="1"/>
  <c r="B356" i="1"/>
  <c r="Y352" i="1" l="1"/>
  <c r="L357" i="2" s="1"/>
  <c r="V353" i="1"/>
  <c r="I358" i="2" s="1"/>
  <c r="F358" i="2"/>
  <c r="U353" i="1"/>
  <c r="D358" i="2"/>
  <c r="X352" i="1"/>
  <c r="K357" i="2" s="1"/>
  <c r="H357" i="2"/>
  <c r="L355" i="1"/>
  <c r="K355" i="1"/>
  <c r="C356" i="1"/>
  <c r="E356" i="1"/>
  <c r="J356" i="1"/>
  <c r="T357" i="1"/>
  <c r="A358" i="1"/>
  <c r="B363" i="2" s="1"/>
  <c r="B357" i="1"/>
  <c r="I354" i="1"/>
  <c r="Q354" i="1" s="1"/>
  <c r="H354" i="1"/>
  <c r="N354" i="1" s="1"/>
  <c r="O354" i="1" s="1"/>
  <c r="D355" i="1"/>
  <c r="G355" i="1"/>
  <c r="Y353" i="1" l="1"/>
  <c r="L358" i="2" s="1"/>
  <c r="X353" i="1"/>
  <c r="K358" i="2" s="1"/>
  <c r="H358" i="2"/>
  <c r="U354" i="1"/>
  <c r="D359" i="2"/>
  <c r="V354" i="1"/>
  <c r="Y354" i="1" s="1"/>
  <c r="L359" i="2" s="1"/>
  <c r="F359" i="2"/>
  <c r="E357" i="1"/>
  <c r="J357" i="1"/>
  <c r="C357" i="1"/>
  <c r="T358" i="1"/>
  <c r="A359" i="1"/>
  <c r="B364" i="2" s="1"/>
  <c r="B358" i="1"/>
  <c r="L356" i="1"/>
  <c r="K356" i="1"/>
  <c r="D356" i="1"/>
  <c r="G356" i="1"/>
  <c r="I355" i="1"/>
  <c r="Q355" i="1" s="1"/>
  <c r="H355" i="1"/>
  <c r="N355" i="1" s="1"/>
  <c r="O355" i="1" s="1"/>
  <c r="I359" i="2" l="1"/>
  <c r="X354" i="1"/>
  <c r="K359" i="2" s="1"/>
  <c r="H359" i="2"/>
  <c r="U355" i="1"/>
  <c r="D360" i="2"/>
  <c r="V355" i="1"/>
  <c r="I360" i="2" s="1"/>
  <c r="F360" i="2"/>
  <c r="E358" i="1"/>
  <c r="J358" i="1"/>
  <c r="C358" i="1"/>
  <c r="T359" i="1"/>
  <c r="B359" i="1"/>
  <c r="A360" i="1"/>
  <c r="B365" i="2" s="1"/>
  <c r="D357" i="1"/>
  <c r="G357" i="1"/>
  <c r="L357" i="1"/>
  <c r="K357" i="1"/>
  <c r="I356" i="1"/>
  <c r="Q356" i="1" s="1"/>
  <c r="H356" i="1"/>
  <c r="N356" i="1" s="1"/>
  <c r="O356" i="1" s="1"/>
  <c r="Y355" i="1" l="1"/>
  <c r="L360" i="2" s="1"/>
  <c r="V356" i="1"/>
  <c r="I361" i="2" s="1"/>
  <c r="F361" i="2"/>
  <c r="U356" i="1"/>
  <c r="D361" i="2"/>
  <c r="X355" i="1"/>
  <c r="K360" i="2" s="1"/>
  <c r="H360" i="2"/>
  <c r="I357" i="1"/>
  <c r="Q357" i="1" s="1"/>
  <c r="H357" i="1"/>
  <c r="N357" i="1" s="1"/>
  <c r="O357" i="1" s="1"/>
  <c r="T360" i="1"/>
  <c r="B360" i="1"/>
  <c r="A361" i="1"/>
  <c r="B366" i="2" s="1"/>
  <c r="J359" i="1"/>
  <c r="E359" i="1"/>
  <c r="C359" i="1"/>
  <c r="L358" i="1"/>
  <c r="K358" i="1"/>
  <c r="D358" i="1"/>
  <c r="G358" i="1"/>
  <c r="Y356" i="1" l="1"/>
  <c r="L361" i="2" s="1"/>
  <c r="X356" i="1"/>
  <c r="K361" i="2" s="1"/>
  <c r="H361" i="2"/>
  <c r="U357" i="1"/>
  <c r="D362" i="2"/>
  <c r="V357" i="1"/>
  <c r="Y357" i="1" s="1"/>
  <c r="L362" i="2" s="1"/>
  <c r="F362" i="2"/>
  <c r="L359" i="1"/>
  <c r="K359" i="1"/>
  <c r="E360" i="1"/>
  <c r="C360" i="1"/>
  <c r="J360" i="1"/>
  <c r="I358" i="1"/>
  <c r="Q358" i="1" s="1"/>
  <c r="H358" i="1"/>
  <c r="N358" i="1" s="1"/>
  <c r="O358" i="1" s="1"/>
  <c r="T361" i="1"/>
  <c r="A362" i="1"/>
  <c r="B367" i="2" s="1"/>
  <c r="B361" i="1"/>
  <c r="D359" i="1"/>
  <c r="G359" i="1"/>
  <c r="I362" i="2" l="1"/>
  <c r="V358" i="1"/>
  <c r="I363" i="2" s="1"/>
  <c r="F363" i="2"/>
  <c r="X357" i="1"/>
  <c r="K362" i="2" s="1"/>
  <c r="H362" i="2"/>
  <c r="U358" i="1"/>
  <c r="D363" i="2"/>
  <c r="Y358" i="1"/>
  <c r="L363" i="2" s="1"/>
  <c r="L360" i="1"/>
  <c r="K360" i="1"/>
  <c r="I359" i="1"/>
  <c r="Q359" i="1" s="1"/>
  <c r="H359" i="1"/>
  <c r="N359" i="1" s="1"/>
  <c r="O359" i="1" s="1"/>
  <c r="D360" i="1"/>
  <c r="G360" i="1"/>
  <c r="J361" i="1"/>
  <c r="E361" i="1"/>
  <c r="C361" i="1"/>
  <c r="T362" i="1"/>
  <c r="A363" i="1"/>
  <c r="B368" i="2" s="1"/>
  <c r="B362" i="1"/>
  <c r="U359" i="1" l="1"/>
  <c r="D364" i="2"/>
  <c r="X358" i="1"/>
  <c r="K363" i="2" s="1"/>
  <c r="H363" i="2"/>
  <c r="V359" i="1"/>
  <c r="Y359" i="1" s="1"/>
  <c r="L364" i="2" s="1"/>
  <c r="F364" i="2"/>
  <c r="L361" i="1"/>
  <c r="K361" i="1"/>
  <c r="J362" i="1"/>
  <c r="E362" i="1"/>
  <c r="C362" i="1"/>
  <c r="T363" i="1"/>
  <c r="B363" i="1"/>
  <c r="A364" i="1"/>
  <c r="B369" i="2" s="1"/>
  <c r="I360" i="1"/>
  <c r="Q360" i="1" s="1"/>
  <c r="H360" i="1"/>
  <c r="N360" i="1" s="1"/>
  <c r="O360" i="1" s="1"/>
  <c r="D361" i="1"/>
  <c r="G361" i="1"/>
  <c r="I364" i="2" l="1"/>
  <c r="U360" i="1"/>
  <c r="D365" i="2"/>
  <c r="V360" i="1"/>
  <c r="I365" i="2" s="1"/>
  <c r="F365" i="2"/>
  <c r="X359" i="1"/>
  <c r="K364" i="2" s="1"/>
  <c r="H364" i="2"/>
  <c r="T364" i="1"/>
  <c r="A365" i="1"/>
  <c r="B370" i="2" s="1"/>
  <c r="B364" i="1"/>
  <c r="I361" i="1"/>
  <c r="Q361" i="1" s="1"/>
  <c r="H361" i="1"/>
  <c r="N361" i="1" s="1"/>
  <c r="O361" i="1" s="1"/>
  <c r="L362" i="1"/>
  <c r="K362" i="1"/>
  <c r="E363" i="1"/>
  <c r="C363" i="1"/>
  <c r="J363" i="1"/>
  <c r="D362" i="1"/>
  <c r="G362" i="1"/>
  <c r="Y360" i="1" l="1"/>
  <c r="L365" i="2" s="1"/>
  <c r="U361" i="1"/>
  <c r="D366" i="2"/>
  <c r="V361" i="1"/>
  <c r="I366" i="2" s="1"/>
  <c r="F366" i="2"/>
  <c r="X360" i="1"/>
  <c r="K365" i="2" s="1"/>
  <c r="H365" i="2"/>
  <c r="I362" i="1"/>
  <c r="Q362" i="1" s="1"/>
  <c r="H362" i="1"/>
  <c r="N362" i="1" s="1"/>
  <c r="O362" i="1" s="1"/>
  <c r="D363" i="1"/>
  <c r="G363" i="1"/>
  <c r="L363" i="1"/>
  <c r="K363" i="1"/>
  <c r="C364" i="1"/>
  <c r="J364" i="1"/>
  <c r="E364" i="1"/>
  <c r="T365" i="1"/>
  <c r="B365" i="1"/>
  <c r="A366" i="1"/>
  <c r="B371" i="2" s="1"/>
  <c r="Y361" i="1" l="1"/>
  <c r="L366" i="2" s="1"/>
  <c r="U362" i="1"/>
  <c r="D367" i="2"/>
  <c r="V362" i="1"/>
  <c r="I367" i="2" s="1"/>
  <c r="F367" i="2"/>
  <c r="X361" i="1"/>
  <c r="K366" i="2" s="1"/>
  <c r="H366" i="2"/>
  <c r="D364" i="1"/>
  <c r="G364" i="1"/>
  <c r="T366" i="1"/>
  <c r="A367" i="1"/>
  <c r="B372" i="2" s="1"/>
  <c r="B366" i="1"/>
  <c r="C365" i="1"/>
  <c r="J365" i="1"/>
  <c r="E365" i="1"/>
  <c r="I363" i="1"/>
  <c r="Q363" i="1" s="1"/>
  <c r="H363" i="1"/>
  <c r="N363" i="1" s="1"/>
  <c r="O363" i="1" s="1"/>
  <c r="L364" i="1"/>
  <c r="K364" i="1"/>
  <c r="Y362" i="1" l="1"/>
  <c r="L367" i="2" s="1"/>
  <c r="U363" i="1"/>
  <c r="D368" i="2"/>
  <c r="V363" i="1"/>
  <c r="I368" i="2" s="1"/>
  <c r="F368" i="2"/>
  <c r="X362" i="1"/>
  <c r="K367" i="2" s="1"/>
  <c r="H367" i="2"/>
  <c r="D365" i="1"/>
  <c r="G365" i="1"/>
  <c r="L365" i="1"/>
  <c r="K365" i="1"/>
  <c r="E366" i="1"/>
  <c r="C366" i="1"/>
  <c r="J366" i="1"/>
  <c r="T367" i="1"/>
  <c r="A368" i="1"/>
  <c r="B373" i="2" s="1"/>
  <c r="B367" i="1"/>
  <c r="I364" i="1"/>
  <c r="Q364" i="1" s="1"/>
  <c r="H364" i="1"/>
  <c r="N364" i="1" s="1"/>
  <c r="O364" i="1" s="1"/>
  <c r="Y363" i="1" l="1"/>
  <c r="L368" i="2" s="1"/>
  <c r="U364" i="1"/>
  <c r="D369" i="2"/>
  <c r="V364" i="1"/>
  <c r="I369" i="2" s="1"/>
  <c r="F369" i="2"/>
  <c r="X363" i="1"/>
  <c r="K368" i="2" s="1"/>
  <c r="H368" i="2"/>
  <c r="D366" i="1"/>
  <c r="G366" i="1"/>
  <c r="L366" i="1"/>
  <c r="K366" i="1"/>
  <c r="I365" i="1"/>
  <c r="Q365" i="1" s="1"/>
  <c r="H365" i="1"/>
  <c r="N365" i="1" s="1"/>
  <c r="O365" i="1" s="1"/>
  <c r="J367" i="1"/>
  <c r="C367" i="1"/>
  <c r="E367" i="1"/>
  <c r="T368" i="1"/>
  <c r="A369" i="1"/>
  <c r="B374" i="2" s="1"/>
  <c r="B368" i="1"/>
  <c r="Y364" i="1" l="1"/>
  <c r="L369" i="2" s="1"/>
  <c r="U365" i="1"/>
  <c r="D370" i="2"/>
  <c r="V365" i="1"/>
  <c r="I370" i="2" s="1"/>
  <c r="F370" i="2"/>
  <c r="X364" i="1"/>
  <c r="K369" i="2" s="1"/>
  <c r="H369" i="2"/>
  <c r="L367" i="1"/>
  <c r="K367" i="1"/>
  <c r="I366" i="1"/>
  <c r="Q366" i="1" s="1"/>
  <c r="H366" i="1"/>
  <c r="N366" i="1" s="1"/>
  <c r="O366" i="1" s="1"/>
  <c r="E368" i="1"/>
  <c r="J368" i="1"/>
  <c r="C368" i="1"/>
  <c r="T369" i="1"/>
  <c r="A370" i="1"/>
  <c r="B375" i="2" s="1"/>
  <c r="B369" i="1"/>
  <c r="D367" i="1"/>
  <c r="G367" i="1"/>
  <c r="Y365" i="1" l="1"/>
  <c r="U366" i="1"/>
  <c r="D371" i="2"/>
  <c r="V366" i="1"/>
  <c r="I371" i="2" s="1"/>
  <c r="F371" i="2"/>
  <c r="X365" i="1"/>
  <c r="H370" i="2"/>
  <c r="D368" i="1"/>
  <c r="G368" i="1"/>
  <c r="L368" i="1"/>
  <c r="K368" i="1"/>
  <c r="I367" i="1"/>
  <c r="Q367" i="1" s="1"/>
  <c r="H367" i="1"/>
  <c r="N367" i="1" s="1"/>
  <c r="O367" i="1" s="1"/>
  <c r="C369" i="1"/>
  <c r="J369" i="1"/>
  <c r="E369" i="1"/>
  <c r="T370" i="1"/>
  <c r="A371" i="1"/>
  <c r="B376" i="2" s="1"/>
  <c r="B370" i="1"/>
  <c r="K370" i="2" l="1"/>
  <c r="Z365" i="1"/>
  <c r="L370" i="2"/>
  <c r="AA365" i="1"/>
  <c r="Y366" i="1"/>
  <c r="L371" i="2" s="1"/>
  <c r="V367" i="1"/>
  <c r="I372" i="2" s="1"/>
  <c r="F372" i="2"/>
  <c r="U367" i="1"/>
  <c r="D372" i="2"/>
  <c r="X366" i="1"/>
  <c r="K371" i="2" s="1"/>
  <c r="H371" i="2"/>
  <c r="D369" i="1"/>
  <c r="G369" i="1"/>
  <c r="J370" i="1"/>
  <c r="C370" i="1"/>
  <c r="E370" i="1"/>
  <c r="T371" i="1"/>
  <c r="A372" i="1"/>
  <c r="B377" i="2" s="1"/>
  <c r="B371" i="1"/>
  <c r="I368" i="1"/>
  <c r="Q368" i="1" s="1"/>
  <c r="H368" i="1"/>
  <c r="N368" i="1" s="1"/>
  <c r="O368" i="1" s="1"/>
  <c r="L369" i="1"/>
  <c r="K369" i="1"/>
  <c r="Y367" i="1" l="1"/>
  <c r="L372" i="2" s="1"/>
  <c r="X367" i="1"/>
  <c r="K372" i="2" s="1"/>
  <c r="H372" i="2"/>
  <c r="U368" i="1"/>
  <c r="D373" i="2"/>
  <c r="V368" i="1"/>
  <c r="Y368" i="1" s="1"/>
  <c r="L373" i="2" s="1"/>
  <c r="F373" i="2"/>
  <c r="L370" i="1"/>
  <c r="K370" i="1"/>
  <c r="C371" i="1"/>
  <c r="E371" i="1"/>
  <c r="J371" i="1"/>
  <c r="T372" i="1"/>
  <c r="B372" i="1"/>
  <c r="A373" i="1"/>
  <c r="B378" i="2" s="1"/>
  <c r="D370" i="1"/>
  <c r="G370" i="1"/>
  <c r="I369" i="1"/>
  <c r="Q369" i="1" s="1"/>
  <c r="H369" i="1"/>
  <c r="N369" i="1" s="1"/>
  <c r="O369" i="1" s="1"/>
  <c r="I373" i="2" l="1"/>
  <c r="U369" i="1"/>
  <c r="D374" i="2"/>
  <c r="X368" i="1"/>
  <c r="K373" i="2" s="1"/>
  <c r="H373" i="2"/>
  <c r="V369" i="1"/>
  <c r="Y369" i="1" s="1"/>
  <c r="L374" i="2" s="1"/>
  <c r="F374" i="2"/>
  <c r="E372" i="1"/>
  <c r="C372" i="1"/>
  <c r="J372" i="1"/>
  <c r="L371" i="1"/>
  <c r="K371" i="1"/>
  <c r="D371" i="1"/>
  <c r="G371" i="1"/>
  <c r="T373" i="1"/>
  <c r="B373" i="1"/>
  <c r="A374" i="1"/>
  <c r="B379" i="2" s="1"/>
  <c r="I370" i="1"/>
  <c r="Q370" i="1" s="1"/>
  <c r="H370" i="1"/>
  <c r="N370" i="1" s="1"/>
  <c r="O370" i="1" s="1"/>
  <c r="I374" i="2" l="1"/>
  <c r="U370" i="1"/>
  <c r="D375" i="2"/>
  <c r="V370" i="1"/>
  <c r="I375" i="2" s="1"/>
  <c r="F375" i="2"/>
  <c r="X369" i="1"/>
  <c r="K374" i="2" s="1"/>
  <c r="H374" i="2"/>
  <c r="I371" i="1"/>
  <c r="Q371" i="1" s="1"/>
  <c r="H371" i="1"/>
  <c r="N371" i="1" s="1"/>
  <c r="O371" i="1" s="1"/>
  <c r="D372" i="1"/>
  <c r="G372" i="1"/>
  <c r="L372" i="1"/>
  <c r="K372" i="1"/>
  <c r="T374" i="1"/>
  <c r="A375" i="1"/>
  <c r="B380" i="2" s="1"/>
  <c r="B374" i="1"/>
  <c r="C373" i="1"/>
  <c r="E373" i="1"/>
  <c r="J373" i="1"/>
  <c r="Y370" i="1" l="1"/>
  <c r="L375" i="2" s="1"/>
  <c r="U371" i="1"/>
  <c r="D376" i="2"/>
  <c r="V371" i="1"/>
  <c r="I376" i="2" s="1"/>
  <c r="F376" i="2"/>
  <c r="X370" i="1"/>
  <c r="K375" i="2" s="1"/>
  <c r="H375" i="2"/>
  <c r="L373" i="1"/>
  <c r="K373" i="1"/>
  <c r="C374" i="1"/>
  <c r="J374" i="1"/>
  <c r="E374" i="1"/>
  <c r="I372" i="1"/>
  <c r="Q372" i="1" s="1"/>
  <c r="H372" i="1"/>
  <c r="N372" i="1" s="1"/>
  <c r="O372" i="1" s="1"/>
  <c r="D373" i="1"/>
  <c r="G373" i="1"/>
  <c r="T375" i="1"/>
  <c r="B375" i="1"/>
  <c r="Y371" i="1" l="1"/>
  <c r="L376" i="2" s="1"/>
  <c r="U372" i="1"/>
  <c r="D377" i="2"/>
  <c r="V372" i="1"/>
  <c r="I377" i="2" s="1"/>
  <c r="F377" i="2"/>
  <c r="X371" i="1"/>
  <c r="K376" i="2" s="1"/>
  <c r="H376" i="2"/>
  <c r="Y372" i="1"/>
  <c r="L377" i="2" s="1"/>
  <c r="C375" i="1"/>
  <c r="J375" i="1"/>
  <c r="E375" i="1"/>
  <c r="D374" i="1"/>
  <c r="G374" i="1"/>
  <c r="L374" i="1"/>
  <c r="K374" i="1"/>
  <c r="V373" i="1"/>
  <c r="I373" i="1"/>
  <c r="Q373" i="1" s="1"/>
  <c r="F378" i="2" s="1"/>
  <c r="H373" i="1"/>
  <c r="N373" i="1" s="1"/>
  <c r="O373" i="1" s="1"/>
  <c r="U373" i="1" l="1"/>
  <c r="D378" i="2"/>
  <c r="X372" i="1"/>
  <c r="K377" i="2" s="1"/>
  <c r="H377" i="2"/>
  <c r="Y373" i="1"/>
  <c r="L378" i="2" s="1"/>
  <c r="I378" i="2"/>
  <c r="I374" i="1"/>
  <c r="Q374" i="1" s="1"/>
  <c r="H374" i="1"/>
  <c r="N374" i="1" s="1"/>
  <c r="O374" i="1" s="1"/>
  <c r="L375" i="1"/>
  <c r="K375" i="1"/>
  <c r="D375" i="1"/>
  <c r="G375" i="1"/>
  <c r="U374" i="1" l="1"/>
  <c r="D379" i="2"/>
  <c r="V374" i="1"/>
  <c r="F379" i="2"/>
  <c r="X373" i="1"/>
  <c r="K378" i="2" s="1"/>
  <c r="H378" i="2"/>
  <c r="Y374" i="1"/>
  <c r="L379" i="2" s="1"/>
  <c r="I379" i="2"/>
  <c r="I375" i="1"/>
  <c r="Q375" i="1" s="1"/>
  <c r="H375" i="1"/>
  <c r="N375" i="1" s="1"/>
  <c r="O375" i="1" s="1"/>
  <c r="U375" i="1" l="1"/>
  <c r="D380" i="2"/>
  <c r="V375" i="1"/>
  <c r="Y375" i="1" s="1"/>
  <c r="F380" i="2"/>
  <c r="X374" i="1"/>
  <c r="K379" i="2" s="1"/>
  <c r="H379" i="2"/>
  <c r="I380" i="2"/>
  <c r="L380" i="2" l="1"/>
  <c r="Y378" i="1"/>
  <c r="Y380" i="1"/>
  <c r="X64" i="2" s="1"/>
  <c r="X375" i="1"/>
  <c r="H380" i="2"/>
  <c r="Y384" i="1" l="1"/>
  <c r="X66" i="2" s="1"/>
  <c r="X63" i="2"/>
  <c r="K380" i="2"/>
  <c r="X378" i="1"/>
  <c r="X55" i="2" s="1"/>
  <c r="X380" i="1"/>
  <c r="X56" i="2" s="1"/>
  <c r="X384" i="1" l="1"/>
  <c r="X58" i="2" s="1"/>
</calcChain>
</file>

<file path=xl/sharedStrings.xml><?xml version="1.0" encoding="utf-8"?>
<sst xmlns="http://schemas.openxmlformats.org/spreadsheetml/2006/main" count="98" uniqueCount="79">
  <si>
    <t>Länge</t>
  </si>
  <si>
    <t>https://www.cosmos-indirekt.de/Physik-Schule/Sonnenstand</t>
  </si>
  <si>
    <t>ZG*</t>
  </si>
  <si>
    <t>ZG=4*ZG*</t>
  </si>
  <si>
    <t>Deklination</t>
  </si>
  <si>
    <t>Datum</t>
  </si>
  <si>
    <t>ekliptikale Länge</t>
  </si>
  <si>
    <t>L = Mittlere</t>
  </si>
  <si>
    <t>(Anomalie)</t>
  </si>
  <si>
    <t xml:space="preserve">g </t>
  </si>
  <si>
    <t xml:space="preserve">Breite </t>
  </si>
  <si>
    <t>Große</t>
  </si>
  <si>
    <t>Geograph.</t>
  </si>
  <si>
    <t>tan L</t>
  </si>
  <si>
    <r>
      <t xml:space="preserve">tan </t>
    </r>
    <r>
      <rPr>
        <sz val="11"/>
        <color rgb="FFFF0000"/>
        <rFont val="Symbol"/>
        <family val="1"/>
        <charset val="2"/>
      </rPr>
      <t>l</t>
    </r>
  </si>
  <si>
    <t>Ekliptik</t>
  </si>
  <si>
    <t>Zeitgleichung</t>
  </si>
  <si>
    <r>
      <t xml:space="preserve">cos </t>
    </r>
    <r>
      <rPr>
        <sz val="11"/>
        <color rgb="FFFF0000"/>
        <rFont val="Symbol"/>
        <family val="1"/>
        <charset val="2"/>
      </rPr>
      <t>e</t>
    </r>
  </si>
  <si>
    <r>
      <t xml:space="preserve">sin </t>
    </r>
    <r>
      <rPr>
        <sz val="11"/>
        <color rgb="FFFF0000"/>
        <rFont val="Symbol"/>
        <family val="1"/>
        <charset val="2"/>
      </rPr>
      <t>l</t>
    </r>
  </si>
  <si>
    <t>Schiefe der</t>
  </si>
  <si>
    <r>
      <t xml:space="preserve">sin </t>
    </r>
    <r>
      <rPr>
        <sz val="11"/>
        <color rgb="FFFF0000"/>
        <rFont val="Symbol"/>
        <family val="1"/>
        <charset val="2"/>
      </rPr>
      <t>e</t>
    </r>
  </si>
  <si>
    <t>Ekliptikale</t>
  </si>
  <si>
    <r>
      <t>Lambda 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)</t>
    </r>
  </si>
  <si>
    <r>
      <t>Eta (</t>
    </r>
    <r>
      <rPr>
        <sz val="11"/>
        <color theme="1"/>
        <rFont val="Symbol"/>
        <family val="1"/>
        <charset val="2"/>
      </rPr>
      <t>e)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</si>
  <si>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x (m)</t>
    </r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</si>
  <si>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y (m)</t>
    </r>
  </si>
  <si>
    <t xml:space="preserve">Halbachse M </t>
  </si>
  <si>
    <t>(0°)</t>
  </si>
  <si>
    <t>(min)</t>
  </si>
  <si>
    <t>Startdatum</t>
  </si>
  <si>
    <t xml:space="preserve"># Tage </t>
  </si>
  <si>
    <t>Geographische Breite (°)</t>
  </si>
  <si>
    <t>Große Halbachse M (m)</t>
  </si>
  <si>
    <t>Maße in Metern</t>
  </si>
  <si>
    <t>ZG (min)</t>
  </si>
  <si>
    <t>Ingo Mennerich, April 2023</t>
  </si>
  <si>
    <t>Formeln: Wikipedia (Zeitgleichung bzw. Equation of Time) und www.cosmos-indirekt.de/Physik-Schule/Sonnenstand</t>
  </si>
  <si>
    <t>mit M = (m)</t>
  </si>
  <si>
    <t>Analemma zur Bodensonnenuhr</t>
  </si>
  <si>
    <t>Grundeinstellung M = 2</t>
  </si>
  <si>
    <t>(Linie mit linker Maustaste anfassen, dabei ALT gedrückt halten)</t>
  </si>
  <si>
    <t>können im Blatt "Mathe", Spalten Z und AA geändert werden.</t>
  </si>
  <si>
    <t>Die schwarzen O-Achsen müssen bei verändertem M erneut ausgerichtet werden</t>
  </si>
  <si>
    <t>Das gilt auch für die Monatsbezeichnungen.</t>
  </si>
  <si>
    <t>Übernahme aus Blatt "Front"</t>
  </si>
  <si>
    <t>Wikipedia, Zeitgleichung</t>
  </si>
  <si>
    <t>max (x)</t>
  </si>
  <si>
    <t>min (x)</t>
  </si>
  <si>
    <t>max (y)</t>
  </si>
  <si>
    <t>min (y)</t>
  </si>
  <si>
    <t>N/S-Achse</t>
  </si>
  <si>
    <t>max Breite</t>
  </si>
  <si>
    <t>m</t>
  </si>
  <si>
    <t>östlichster Fußpunkt</t>
  </si>
  <si>
    <t>westlichster Fußpunkt</t>
  </si>
  <si>
    <t>Maximale Breite</t>
  </si>
  <si>
    <t>nördlichster Fußpunkt</t>
  </si>
  <si>
    <t>südlichster Fußpunkt</t>
  </si>
  <si>
    <t xml:space="preserve">Länge und Breite des Analemmas </t>
  </si>
  <si>
    <t>mit M =</t>
  </si>
  <si>
    <t>Abstände vom Zentrum:</t>
  </si>
  <si>
    <t xml:space="preserve">x/y-Koordinaten der Fußpunkte (orange: Tage bzw. rot: Monatsanfänge und grün: Tagundnachtgleichen bzw. Sonnenwenden)  </t>
  </si>
  <si>
    <t>Die hervorgehobenen Fußpunkte (Monatsbeginn, Tagundnachtgleichen bzw. Sonnenwenden)</t>
  </si>
  <si>
    <t>(Sonnennähe)</t>
  </si>
  <si>
    <t>(Sonnenferne)</t>
  </si>
  <si>
    <t>Aphel Anfang Juli</t>
  </si>
  <si>
    <t>Perihel Anfang Januar</t>
  </si>
  <si>
    <t>Erdbahngeschwindigkeit</t>
  </si>
  <si>
    <t>nimmt ab</t>
  </si>
  <si>
    <t>nimmt zu</t>
  </si>
  <si>
    <t>Die Zeitgleichung hatte 2011 folgende Kennwerte (siehe rote Linie in obigem Diagramm):</t>
  </si>
  <si>
    <t>Nullpunkte: 13. April, 13. Juni, 1. September und 25. Dezember</t>
  </si>
  <si>
    <t>Hauptextremwerte: 11. Februar (−14 min 14 s) und 3. November (+16 min 26 s) – ein annähernd gleiches Wertepaar</t>
  </si>
  <si>
    <t>Nebenextremwerte: 14. Mai (+3 min 40 s) und 26. Juli (−6 min 32 s) – ein weiteres annähernd gleiches Wertepaar</t>
  </si>
  <si>
    <t>Negative Zahlenwerte bedeuten: Die wahre Sonnenzeit läuft der mittleren Sonnenzeit beziehungsweise die wahre Sonne der mittleren Sonne nach.</t>
  </si>
  <si>
    <t>Positive Zahlenwerte bedeuten: Die wahre Sonnenzeit läuft der mittleren Sonnenzeit beziehungsweise die wahre Sonne der mittleren Sonne voraus</t>
  </si>
  <si>
    <t>Aus Wikipedia ("Zeitgleichung"):</t>
  </si>
  <si>
    <t>Breite (x- oder West-Ost-Achse)</t>
  </si>
  <si>
    <t>Länge (y- oder Nord-Süd-Achse)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</si>
</sst>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Symbol"/>
      <family val="1"/>
      <charset val="2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2" fontId="1" fillId="4" borderId="0" xfId="0" applyNumberFormat="1" applyFont="1" applyFill="1"/>
    <xf numFmtId="0" fontId="1" fillId="0" borderId="0" xfId="0" applyFont="1"/>
    <xf numFmtId="165" fontId="1" fillId="0" borderId="0" xfId="0" applyNumberFormat="1" applyFont="1"/>
    <xf numFmtId="2" fontId="1" fillId="0" borderId="0" xfId="0" applyNumberFormat="1" applyFont="1"/>
    <xf numFmtId="2" fontId="2" fillId="3" borderId="0" xfId="0" applyNumberFormat="1" applyFont="1" applyFill="1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1"/>
    <xf numFmtId="164" fontId="9" fillId="0" borderId="0" xfId="0" applyNumberFormat="1" applyFont="1"/>
    <xf numFmtId="16" fontId="0" fillId="3" borderId="0" xfId="0" applyNumberFormat="1" applyFill="1"/>
    <xf numFmtId="0" fontId="0" fillId="3" borderId="0" xfId="0" applyFill="1"/>
    <xf numFmtId="2" fontId="0" fillId="3" borderId="0" xfId="0" applyNumberFormat="1" applyFill="1"/>
    <xf numFmtId="16" fontId="0" fillId="5" borderId="0" xfId="0" applyNumberFormat="1" applyFill="1"/>
    <xf numFmtId="0" fontId="0" fillId="5" borderId="0" xfId="0" applyFill="1"/>
    <xf numFmtId="2" fontId="0" fillId="5" borderId="0" xfId="0" applyNumberFormat="1" applyFill="1"/>
    <xf numFmtId="0" fontId="10" fillId="0" borderId="0" xfId="0" applyFont="1"/>
    <xf numFmtId="0" fontId="0" fillId="0" borderId="0" xfId="0" applyAlignment="1">
      <alignment horizontal="left" vertical="center" inden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Fußpunkte x y</c:v>
          </c:tx>
          <c:spPr>
            <a:ln w="28575">
              <a:noFill/>
            </a:ln>
          </c:spPr>
          <c:marker>
            <c:spPr>
              <a:solidFill>
                <a:srgbClr val="FFC000"/>
              </a:solidFill>
            </c:spPr>
          </c:marker>
          <c:xVal>
            <c:numRef>
              <c:f>Mathe!$X$10:$X$375</c:f>
              <c:numCache>
                <c:formatCode>0.000</c:formatCode>
                <c:ptCount val="366"/>
                <c:pt idx="0">
                  <c:v>2.8844119525138739E-2</c:v>
                </c:pt>
                <c:pt idx="1">
                  <c:v>3.295847959477425E-2</c:v>
                </c:pt>
                <c:pt idx="2">
                  <c:v>3.7023927605840307E-2</c:v>
                </c:pt>
                <c:pt idx="3">
                  <c:v>4.1036048621447857E-2</c:v>
                </c:pt>
                <c:pt idx="4">
                  <c:v>4.4990531196374847E-2</c:v>
                </c:pt>
                <c:pt idx="5">
                  <c:v>4.88831745602527E-2</c:v>
                </c:pt>
                <c:pt idx="6">
                  <c:v>5.2709895411583926E-2</c:v>
                </c:pt>
                <c:pt idx="7">
                  <c:v>5.6466734305078349E-2</c:v>
                </c:pt>
                <c:pt idx="8">
                  <c:v>6.0149861617296234E-2</c:v>
                </c:pt>
                <c:pt idx="9">
                  <c:v>6.3755583078266689E-2</c:v>
                </c:pt>
                <c:pt idx="10">
                  <c:v>6.7280344859313987E-2</c:v>
                </c:pt>
                <c:pt idx="11">
                  <c:v>7.0720738209983119E-2</c:v>
                </c:pt>
                <c:pt idx="12">
                  <c:v>7.4073503639385044E-2</c:v>
                </c:pt>
                <c:pt idx="13">
                  <c:v>7.733553463996258E-2</c:v>
                </c:pt>
                <c:pt idx="14">
                  <c:v>8.0503880953949281E-2</c:v>
                </c:pt>
                <c:pt idx="15">
                  <c:v>8.3575751385151706E-2</c:v>
                </c:pt>
                <c:pt idx="16">
                  <c:v>8.6548516160952077E-2</c:v>
                </c:pt>
                <c:pt idx="17">
                  <c:v>8.9419708851390986E-2</c:v>
                </c:pt>
                <c:pt idx="18">
                  <c:v>9.2187027854223474E-2</c:v>
                </c:pt>
                <c:pt idx="19">
                  <c:v>9.4848337456605744E-2</c:v>
                </c:pt>
                <c:pt idx="20">
                  <c:v>9.7401668485632961E-2</c:v>
                </c:pt>
                <c:pt idx="21">
                  <c:v>9.9845218561535817E-2</c:v>
                </c:pt>
                <c:pt idx="22">
                  <c:v>0.10217735196854037</c:v>
                </c:pt>
                <c:pt idx="23">
                  <c:v>0.10439659915955368</c:v>
                </c:pt>
                <c:pt idx="24">
                  <c:v>0.10650165591187036</c:v>
                </c:pt>
                <c:pt idx="25">
                  <c:v>0.10849138215182982</c:v>
                </c:pt>
                <c:pt idx="26">
                  <c:v>0.11036480046695642</c:v>
                </c:pt>
                <c:pt idx="27">
                  <c:v>0.11212109432476781</c:v>
                </c:pt>
                <c:pt idx="28">
                  <c:v>0.11375960601756661</c:v>
                </c:pt>
                <c:pt idx="29">
                  <c:v>0.11527983435287512</c:v>
                </c:pt>
                <c:pt idx="30">
                  <c:v>0.11668143210914719</c:v>
                </c:pt>
                <c:pt idx="31">
                  <c:v>0.11796420327637373</c:v>
                </c:pt>
                <c:pt idx="32">
                  <c:v>0.11912810010099008</c:v>
                </c:pt>
                <c:pt idx="33">
                  <c:v>0.1201732199541701</c:v>
                </c:pt>
                <c:pt idx="34">
                  <c:v>0.12109980204231394</c:v>
                </c:pt>
                <c:pt idx="35">
                  <c:v>0.12190822397790801</c:v>
                </c:pt>
                <c:pt idx="36">
                  <c:v>0.12259899822851904</c:v>
                </c:pt>
                <c:pt idx="37">
                  <c:v>0.12317276846095766</c:v>
                </c:pt>
                <c:pt idx="38">
                  <c:v>0.12363030579708416</c:v>
                </c:pt>
                <c:pt idx="39">
                  <c:v>0.12397250499688715</c:v>
                </c:pt>
                <c:pt idx="40">
                  <c:v>0.12420038058376602</c:v>
                </c:pt>
                <c:pt idx="41">
                  <c:v>0.12431506292617667</c:v>
                </c:pt>
                <c:pt idx="42">
                  <c:v>0.12431779428889043</c:v>
                </c:pt>
                <c:pt idx="43">
                  <c:v>0.12420992486638677</c:v>
                </c:pt>
                <c:pt idx="44">
                  <c:v>0.12399290880999822</c:v>
                </c:pt>
                <c:pt idx="45">
                  <c:v>0.12366830025956058</c:v>
                </c:pt>
                <c:pt idx="46">
                  <c:v>0.1232377493895716</c:v>
                </c:pt>
                <c:pt idx="47">
                  <c:v>0.12270299847893515</c:v>
                </c:pt>
                <c:pt idx="48">
                  <c:v>0.12206587801255871</c:v>
                </c:pt>
                <c:pt idx="49">
                  <c:v>0.12132830282236597</c:v>
                </c:pt>
                <c:pt idx="50">
                  <c:v>0.12049226827437436</c:v>
                </c:pt>
                <c:pt idx="51">
                  <c:v>0.11955984650780474</c:v>
                </c:pt>
                <c:pt idx="52">
                  <c:v>0.11853318273145673</c:v>
                </c:pt>
                <c:pt idx="53">
                  <c:v>0.1174144915818524</c:v>
                </c:pt>
                <c:pt idx="54">
                  <c:v>0.11620605354699444</c:v>
                </c:pt>
                <c:pt idx="55">
                  <c:v>0.11491021145896552</c:v>
                </c:pt>
                <c:pt idx="56">
                  <c:v>0.11352936705789986</c:v>
                </c:pt>
                <c:pt idx="57">
                  <c:v>0.11206597762940733</c:v>
                </c:pt>
                <c:pt idx="58">
                  <c:v>0.11052255271689132</c:v>
                </c:pt>
                <c:pt idx="59">
                  <c:v>0.10890165090971302</c:v>
                </c:pt>
                <c:pt idx="60">
                  <c:v>0.1072058767076939</c:v>
                </c:pt>
                <c:pt idx="61">
                  <c:v>0.10543787746196051</c:v>
                </c:pt>
                <c:pt idx="62">
                  <c:v>0.10360034039179958</c:v>
                </c:pt>
                <c:pt idx="63">
                  <c:v>0.10169598967674034</c:v>
                </c:pt>
                <c:pt idx="64">
                  <c:v>9.9727583622670021E-2</c:v>
                </c:pt>
                <c:pt idx="65">
                  <c:v>9.7697911900675949E-2</c:v>
                </c:pt>
                <c:pt idx="66">
                  <c:v>9.5609792856758385E-2</c:v>
                </c:pt>
                <c:pt idx="67">
                  <c:v>9.3466070890442524E-2</c:v>
                </c:pt>
                <c:pt idx="68">
                  <c:v>9.1269613900066784E-2</c:v>
                </c:pt>
                <c:pt idx="69">
                  <c:v>8.9023310792217272E-2</c:v>
                </c:pt>
                <c:pt idx="70">
                  <c:v>8.6730069052694508E-2</c:v>
                </c:pt>
                <c:pt idx="71">
                  <c:v>8.4392812376160031E-2</c:v>
                </c:pt>
                <c:pt idx="72">
                  <c:v>8.2014478351450593E-2</c:v>
                </c:pt>
                <c:pt idx="73">
                  <c:v>7.9598016199484048E-2</c:v>
                </c:pt>
                <c:pt idx="74">
                  <c:v>7.7146384560505446E-2</c:v>
                </c:pt>
                <c:pt idx="75">
                  <c:v>7.466254932737304E-2</c:v>
                </c:pt>
                <c:pt idx="76">
                  <c:v>7.2149481521462847E-2</c:v>
                </c:pt>
                <c:pt idx="77">
                  <c:v>6.9610155207799673E-2</c:v>
                </c:pt>
                <c:pt idx="78">
                  <c:v>6.7047545445845125E-2</c:v>
                </c:pt>
                <c:pt idx="79">
                  <c:v>6.4464626272516964E-2</c:v>
                </c:pt>
                <c:pt idx="80">
                  <c:v>6.1864368713849809E-2</c:v>
                </c:pt>
                <c:pt idx="81">
                  <c:v>5.9249738821807667E-2</c:v>
                </c:pt>
                <c:pt idx="82">
                  <c:v>5.6623695732716042E-2</c:v>
                </c:pt>
                <c:pt idx="83">
                  <c:v>5.3989189743867218E-2</c:v>
                </c:pt>
                <c:pt idx="84">
                  <c:v>5.1349160404836301E-2</c:v>
                </c:pt>
                <c:pt idx="85">
                  <c:v>4.8706534620139165E-2</c:v>
                </c:pt>
                <c:pt idx="86">
                  <c:v>4.6064224759909636E-2</c:v>
                </c:pt>
                <c:pt idx="87">
                  <c:v>4.3425126775360687E-2</c:v>
                </c:pt>
                <c:pt idx="88">
                  <c:v>4.0792118315874357E-2</c:v>
                </c:pt>
                <c:pt idx="89">
                  <c:v>3.8168056844673275E-2</c:v>
                </c:pt>
                <c:pt idx="90">
                  <c:v>3.5555777750131808E-2</c:v>
                </c:pt>
                <c:pt idx="91">
                  <c:v>3.295809244991247E-2</c:v>
                </c:pt>
                <c:pt idx="92">
                  <c:v>3.0377786485244675E-2</c:v>
                </c:pt>
                <c:pt idx="93">
                  <c:v>2.7817617602809968E-2</c:v>
                </c:pt>
                <c:pt idx="94">
                  <c:v>2.5280313821854843E-2</c:v>
                </c:pt>
                <c:pt idx="95">
                  <c:v>2.2768571484322403E-2</c:v>
                </c:pt>
                <c:pt idx="96">
                  <c:v>2.0285053285974054E-2</c:v>
                </c:pt>
                <c:pt idx="97">
                  <c:v>1.7832386286666026E-2</c:v>
                </c:pt>
                <c:pt idx="98">
                  <c:v>1.5413159898153644E-2</c:v>
                </c:pt>
                <c:pt idx="99">
                  <c:v>1.3029923848009817E-2</c:v>
                </c:pt>
                <c:pt idx="100">
                  <c:v>1.0685186118479486E-2</c:v>
                </c:pt>
                <c:pt idx="101">
                  <c:v>8.3814108593312474E-3</c:v>
                </c:pt>
                <c:pt idx="102">
                  <c:v>6.1210162740312013E-3</c:v>
                </c:pt>
                <c:pt idx="103">
                  <c:v>3.9063724788225727E-3</c:v>
                </c:pt>
                <c:pt idx="104">
                  <c:v>1.7397993345887224E-3</c:v>
                </c:pt>
                <c:pt idx="105">
                  <c:v>-3.7643574833239426E-4</c:v>
                </c:pt>
                <c:pt idx="106">
                  <c:v>-2.4401200319074845E-3</c:v>
                </c:pt>
                <c:pt idx="107">
                  <c:v>-4.4490976979379201E-3</c:v>
                </c:pt>
                <c:pt idx="108">
                  <c:v>-6.4012721202275913E-3</c:v>
                </c:pt>
                <c:pt idx="109">
                  <c:v>-8.2946081599067373E-3</c:v>
                </c:pt>
                <c:pt idx="110">
                  <c:v>-1.0127134482080346E-2</c:v>
                </c:pt>
                <c:pt idx="111">
                  <c:v>-1.1896945891576426E-2</c:v>
                </c:pt>
                <c:pt idx="112">
                  <c:v>-1.3602205685220843E-2</c:v>
                </c:pt>
                <c:pt idx="113">
                  <c:v>-1.5241148017653545E-2</c:v>
                </c:pt>
                <c:pt idx="114">
                  <c:v>-1.6812080277304638E-2</c:v>
                </c:pt>
                <c:pt idx="115">
                  <c:v>-1.8313385468756729E-2</c:v>
                </c:pt>
                <c:pt idx="116">
                  <c:v>-1.9743524597293959E-2</c:v>
                </c:pt>
                <c:pt idx="117">
                  <c:v>-2.1101039051023059E-2</c:v>
                </c:pt>
                <c:pt idx="118">
                  <c:v>-2.2384552975546087E-2</c:v>
                </c:pt>
                <c:pt idx="119">
                  <c:v>-2.3592775635732921E-2</c:v>
                </c:pt>
                <c:pt idx="120">
                  <c:v>-2.4724503758719291E-2</c:v>
                </c:pt>
                <c:pt idx="121">
                  <c:v>-2.577862385186077E-2</c:v>
                </c:pt>
                <c:pt idx="122">
                  <c:v>-2.6754114488946087E-2</c:v>
                </c:pt>
                <c:pt idx="123">
                  <c:v>-2.7650048557584506E-2</c:v>
                </c:pt>
                <c:pt idx="124">
                  <c:v>-2.8465595460288776E-2</c:v>
                </c:pt>
                <c:pt idx="125">
                  <c:v>-2.9200023261415048E-2</c:v>
                </c:pt>
                <c:pt idx="126">
                  <c:v>-2.9852700771747422E-2</c:v>
                </c:pt>
                <c:pt idx="127">
                  <c:v>-3.0423099562207446E-2</c:v>
                </c:pt>
                <c:pt idx="128">
                  <c:v>-3.0910795897841955E-2</c:v>
                </c:pt>
                <c:pt idx="129">
                  <c:v>-3.131547258297751E-2</c:v>
                </c:pt>
                <c:pt idx="130">
                  <c:v>-3.1636920708181013E-2</c:v>
                </c:pt>
                <c:pt idx="131">
                  <c:v>-3.187504128946328E-2</c:v>
                </c:pt>
                <c:pt idx="132">
                  <c:v>-3.2029846789979284E-2</c:v>
                </c:pt>
                <c:pt idx="133">
                  <c:v>-3.21014625143883E-2</c:v>
                </c:pt>
                <c:pt idx="134">
                  <c:v>-3.2090127865916883E-2</c:v>
                </c:pt>
                <c:pt idx="135">
                  <c:v>-3.1996197456193289E-2</c:v>
                </c:pt>
                <c:pt idx="136">
                  <c:v>-3.1820142057917541E-2</c:v>
                </c:pt>
                <c:pt idx="137">
                  <c:v>-3.1562549390532067E-2</c:v>
                </c:pt>
                <c:pt idx="138">
                  <c:v>-3.1224124729225176E-2</c:v>
                </c:pt>
                <c:pt idx="139">
                  <c:v>-3.0805691327797046E-2</c:v>
                </c:pt>
                <c:pt idx="140">
                  <c:v>-3.0308190646203045E-2</c:v>
                </c:pt>
                <c:pt idx="141">
                  <c:v>-2.973268237395834E-2</c:v>
                </c:pt>
                <c:pt idx="142">
                  <c:v>-2.9080344240987373E-2</c:v>
                </c:pt>
                <c:pt idx="143">
                  <c:v>-2.8352471608008127E-2</c:v>
                </c:pt>
                <c:pt idx="144">
                  <c:v>-2.7550476829101875E-2</c:v>
                </c:pt>
                <c:pt idx="145">
                  <c:v>-2.6675888379758553E-2</c:v>
                </c:pt>
                <c:pt idx="146">
                  <c:v>-2.5730349744381535E-2</c:v>
                </c:pt>
                <c:pt idx="147">
                  <c:v>-2.4715618058021787E-2</c:v>
                </c:pt>
                <c:pt idx="148">
                  <c:v>-2.3633562497961058E-2</c:v>
                </c:pt>
                <c:pt idx="149">
                  <c:v>-2.2486162421635304E-2</c:v>
                </c:pt>
                <c:pt idx="150">
                  <c:v>-2.1275505248383713E-2</c:v>
                </c:pt>
                <c:pt idx="151">
                  <c:v>-2.0003784083528094E-2</c:v>
                </c:pt>
                <c:pt idx="152">
                  <c:v>-1.8673295084326323E-2</c:v>
                </c:pt>
                <c:pt idx="153">
                  <c:v>-1.728643456848563E-2</c:v>
                </c:pt>
                <c:pt idx="154">
                  <c:v>-1.5845695867065464E-2</c:v>
                </c:pt>
                <c:pt idx="155">
                  <c:v>-1.4353665924760393E-2</c:v>
                </c:pt>
                <c:pt idx="156">
                  <c:v>-1.2813021651773886E-2</c:v>
                </c:pt>
                <c:pt idx="157">
                  <c:v>-1.1226526032705296E-2</c:v>
                </c:pt>
                <c:pt idx="158">
                  <c:v>-9.5970239990761531E-3</c:v>
                </c:pt>
                <c:pt idx="159">
                  <c:v>-7.9274380733500242E-3</c:v>
                </c:pt>
                <c:pt idx="160">
                  <c:v>-6.2207637934977656E-3</c:v>
                </c:pt>
                <c:pt idx="161">
                  <c:v>-4.4800649283204194E-3</c:v>
                </c:pt>
                <c:pt idx="162">
                  <c:v>-2.7084684948999113E-3</c:v>
                </c:pt>
                <c:pt idx="163">
                  <c:v>-9.0915959063418044E-4</c:v>
                </c:pt>
                <c:pt idx="164">
                  <c:v>9.1462394664855429E-4</c:v>
                </c:pt>
                <c:pt idx="165">
                  <c:v>2.7595970359998705E-3</c:v>
                </c:pt>
                <c:pt idx="166">
                  <c:v>4.6224329927147482E-3</c:v>
                </c:pt>
                <c:pt idx="167">
                  <c:v>6.4997692935125674E-3</c:v>
                </c:pt>
                <c:pt idx="168">
                  <c:v>8.3882134505922218E-3</c:v>
                </c:pt>
                <c:pt idx="169">
                  <c:v>1.0284348976939413E-2</c:v>
                </c:pt>
                <c:pt idx="170">
                  <c:v>1.2184741424752135E-2</c:v>
                </c:pt>
                <c:pt idx="171">
                  <c:v>1.4085944478377828E-2</c:v>
                </c:pt>
                <c:pt idx="172">
                  <c:v>1.5984506082861168E-2</c:v>
                </c:pt>
                <c:pt idx="173">
                  <c:v>1.7876974588955534E-2</c:v>
                </c:pt>
                <c:pt idx="174">
                  <c:v>1.9759904895364885E-2</c:v>
                </c:pt>
                <c:pt idx="175">
                  <c:v>2.1629864569017356E-2</c:v>
                </c:pt>
                <c:pt idx="176">
                  <c:v>2.3483439924261301E-2</c:v>
                </c:pt>
                <c:pt idx="177">
                  <c:v>2.5317242042170618E-2</c:v>
                </c:pt>
                <c:pt idx="178">
                  <c:v>2.7127912711482093E-2</c:v>
                </c:pt>
                <c:pt idx="179">
                  <c:v>2.8912130273157716E-2</c:v>
                </c:pt>
                <c:pt idx="180">
                  <c:v>3.0666615351159908E-2</c:v>
                </c:pt>
                <c:pt idx="181">
                  <c:v>3.2388136452662281E-2</c:v>
                </c:pt>
                <c:pt idx="182">
                  <c:v>3.4073515421752659E-2</c:v>
                </c:pt>
                <c:pt idx="183">
                  <c:v>3.5719632731457999E-2</c:v>
                </c:pt>
                <c:pt idx="184">
                  <c:v>3.7323432599920728E-2</c:v>
                </c:pt>
                <c:pt idx="185">
                  <c:v>3.8881927917509364E-2</c:v>
                </c:pt>
                <c:pt idx="186">
                  <c:v>4.0392204972740452E-2</c:v>
                </c:pt>
                <c:pt idx="187">
                  <c:v>4.1851427965969225E-2</c:v>
                </c:pt>
                <c:pt idx="188">
                  <c:v>4.3256843300977767E-2</c:v>
                </c:pt>
                <c:pt idx="189">
                  <c:v>4.4605783645782715E-2</c:v>
                </c:pt>
                <c:pt idx="190">
                  <c:v>4.5895671755145334E-2</c:v>
                </c:pt>
                <c:pt idx="191">
                  <c:v>4.7124024048543711E-2</c:v>
                </c:pt>
                <c:pt idx="192">
                  <c:v>4.8288453938535654E-2</c:v>
                </c:pt>
                <c:pt idx="193">
                  <c:v>4.9386674905687974E-2</c:v>
                </c:pt>
                <c:pt idx="194">
                  <c:v>5.0416503317413069E-2</c:v>
                </c:pt>
                <c:pt idx="195">
                  <c:v>5.1375860989259614E-2</c:v>
                </c:pt>
                <c:pt idx="196">
                  <c:v>5.2262777488320658E-2</c:v>
                </c:pt>
                <c:pt idx="197">
                  <c:v>5.3075392179532485E-2</c:v>
                </c:pt>
                <c:pt idx="198">
                  <c:v>5.3811956016699532E-2</c:v>
                </c:pt>
                <c:pt idx="199">
                  <c:v>5.4470833081070494E-2</c:v>
                </c:pt>
                <c:pt idx="200">
                  <c:v>5.5050501871267948E-2</c:v>
                </c:pt>
                <c:pt idx="201">
                  <c:v>5.5549556349222692E-2</c:v>
                </c:pt>
                <c:pt idx="202">
                  <c:v>5.5966706747630789E-2</c:v>
                </c:pt>
                <c:pt idx="203">
                  <c:v>5.6300780145175124E-2</c:v>
                </c:pt>
                <c:pt idx="204">
                  <c:v>5.6550720816452113E-2</c:v>
                </c:pt>
                <c:pt idx="205">
                  <c:v>5.671559036418572E-2</c:v>
                </c:pt>
                <c:pt idx="206">
                  <c:v>5.6794567641797605E-2</c:v>
                </c:pt>
                <c:pt idx="207">
                  <c:v>5.6786948474951679E-2</c:v>
                </c:pt>
                <c:pt idx="208">
                  <c:v>5.6692145191045082E-2</c:v>
                </c:pt>
                <c:pt idx="209">
                  <c:v>5.6509685965946702E-2</c:v>
                </c:pt>
                <c:pt idx="210">
                  <c:v>5.6239213997619455E-2</c:v>
                </c:pt>
                <c:pt idx="211">
                  <c:v>5.5880486516352731E-2</c:v>
                </c:pt>
                <c:pt idx="212">
                  <c:v>5.5433373641586882E-2</c:v>
                </c:pt>
                <c:pt idx="213">
                  <c:v>5.4897857095293129E-2</c:v>
                </c:pt>
                <c:pt idx="214">
                  <c:v>5.427402878195426E-2</c:v>
                </c:pt>
                <c:pt idx="215">
                  <c:v>5.3562089245123248E-2</c:v>
                </c:pt>
                <c:pt idx="216">
                  <c:v>5.2762346010458289E-2</c:v>
                </c:pt>
                <c:pt idx="217">
                  <c:v>5.1875211825015762E-2</c:v>
                </c:pt>
                <c:pt idx="218">
                  <c:v>5.0901202802388655E-2</c:v>
                </c:pt>
                <c:pt idx="219">
                  <c:v>4.9840936483065354E-2</c:v>
                </c:pt>
                <c:pt idx="220">
                  <c:v>4.8695129819141522E-2</c:v>
                </c:pt>
                <c:pt idx="221">
                  <c:v>4.7464597092257005E-2</c:v>
                </c:pt>
                <c:pt idx="222">
                  <c:v>4.6150247773241691E-2</c:v>
                </c:pt>
                <c:pt idx="223">
                  <c:v>4.4753084331738163E-2</c:v>
                </c:pt>
                <c:pt idx="224">
                  <c:v>4.3274200003605538E-2</c:v>
                </c:pt>
                <c:pt idx="225">
                  <c:v>4.1714776523612225E-2</c:v>
                </c:pt>
                <c:pt idx="226">
                  <c:v>4.0076081830492057E-2</c:v>
                </c:pt>
                <c:pt idx="227">
                  <c:v>3.8359467751066419E-2</c:v>
                </c:pt>
                <c:pt idx="228">
                  <c:v>3.6566367669733237E-2</c:v>
                </c:pt>
                <c:pt idx="229">
                  <c:v>3.4698294189194567E-2</c:v>
                </c:pt>
                <c:pt idx="230">
                  <c:v>3.2756836787880828E-2</c:v>
                </c:pt>
                <c:pt idx="231">
                  <c:v>3.074365947916112E-2</c:v>
                </c:pt>
                <c:pt idx="232">
                  <c:v>2.8660498476927244E-2</c:v>
                </c:pt>
                <c:pt idx="233">
                  <c:v>2.650915987184764E-2</c:v>
                </c:pt>
                <c:pt idx="234">
                  <c:v>2.4291517322054017E-2</c:v>
                </c:pt>
                <c:pt idx="235">
                  <c:v>2.2009509761747616E-2</c:v>
                </c:pt>
                <c:pt idx="236">
                  <c:v>1.9665139130715992E-2</c:v>
                </c:pt>
                <c:pt idx="237">
                  <c:v>1.7260468127467551E-2</c:v>
                </c:pt>
                <c:pt idx="238">
                  <c:v>1.479761798822654E-2</c:v>
                </c:pt>
                <c:pt idx="239">
                  <c:v>1.227876629374291E-2</c:v>
                </c:pt>
                <c:pt idx="240">
                  <c:v>9.7061448054822433E-3</c:v>
                </c:pt>
                <c:pt idx="241">
                  <c:v>7.0820373324434957E-3</c:v>
                </c:pt>
                <c:pt idx="242">
                  <c:v>4.4087776295101758E-3</c:v>
                </c:pt>
                <c:pt idx="243">
                  <c:v>1.6887473279425548E-3</c:v>
                </c:pt>
                <c:pt idx="244">
                  <c:v>-1.0756261016844286E-3</c:v>
                </c:pt>
                <c:pt idx="245">
                  <c:v>-3.8818713541057012E-3</c:v>
                </c:pt>
                <c:pt idx="246">
                  <c:v>-6.7274752617749022E-3</c:v>
                </c:pt>
                <c:pt idx="247">
                  <c:v>-9.609884735614924E-3</c:v>
                </c:pt>
                <c:pt idx="248">
                  <c:v>-1.2526508674858208E-2</c:v>
                </c:pt>
                <c:pt idx="249">
                  <c:v>-1.5474719847008456E-2</c:v>
                </c:pt>
                <c:pt idx="250">
                  <c:v>-1.8451856739124948E-2</c:v>
                </c:pt>
                <c:pt idx="251">
                  <c:v>-2.145522538190309E-2</c:v>
                </c:pt>
                <c:pt idx="252">
                  <c:v>-2.4482101148185151E-2</c:v>
                </c:pt>
                <c:pt idx="253">
                  <c:v>-2.7529730527729189E-2</c:v>
                </c:pt>
                <c:pt idx="254">
                  <c:v>-3.0595332880272219E-2</c:v>
                </c:pt>
                <c:pt idx="255">
                  <c:v>-3.3676102169041121E-2</c:v>
                </c:pt>
                <c:pt idx="256">
                  <c:v>-3.6769208677073346E-2</c:v>
                </c:pt>
                <c:pt idx="257">
                  <c:v>-3.9871800708819856E-2</c:v>
                </c:pt>
                <c:pt idx="258">
                  <c:v>-4.2981006279658812E-2</c:v>
                </c:pt>
                <c:pt idx="259">
                  <c:v>-4.6093934796057334E-2</c:v>
                </c:pt>
                <c:pt idx="260">
                  <c:v>-4.9207678729262294E-2</c:v>
                </c:pt>
                <c:pt idx="261">
                  <c:v>-5.2319315285490435E-2</c:v>
                </c:pt>
                <c:pt idx="262">
                  <c:v>-5.542590807567177E-2</c:v>
                </c:pt>
                <c:pt idx="263">
                  <c:v>-5.8524508787946822E-2</c:v>
                </c:pt>
                <c:pt idx="264">
                  <c:v>-6.1612158866109441E-2</c:v>
                </c:pt>
                <c:pt idx="265">
                  <c:v>-6.4685891197353726E-2</c:v>
                </c:pt>
                <c:pt idx="266">
                  <c:v>-6.7742731812664173E-2</c:v>
                </c:pt>
                <c:pt idx="267">
                  <c:v>-7.0779701603300049E-2</c:v>
                </c:pt>
                <c:pt idx="268">
                  <c:v>-7.3793818056812177E-2</c:v>
                </c:pt>
                <c:pt idx="269">
                  <c:v>-7.6782097016124595E-2</c:v>
                </c:pt>
                <c:pt idx="270">
                  <c:v>-7.9741554465175113E-2</c:v>
                </c:pt>
                <c:pt idx="271">
                  <c:v>-8.266920834464779E-2</c:v>
                </c:pt>
                <c:pt idx="272">
                  <c:v>-8.5562080401355864E-2</c:v>
                </c:pt>
                <c:pt idx="273">
                  <c:v>-8.8417198074749029E-2</c:v>
                </c:pt>
                <c:pt idx="274">
                  <c:v>-9.1231596424072622E-2</c:v>
                </c:pt>
                <c:pt idx="275">
                  <c:v>-9.4002320099626918E-2</c:v>
                </c:pt>
                <c:pt idx="276">
                  <c:v>-9.6726425361512033E-2</c:v>
                </c:pt>
                <c:pt idx="277">
                  <c:v>-9.9400982149225312E-2</c:v>
                </c:pt>
                <c:pt idx="278">
                  <c:v>-0.10202307620533763</c:v>
                </c:pt>
                <c:pt idx="279">
                  <c:v>-0.10458981125642908</c:v>
                </c:pt>
                <c:pt idx="280">
                  <c:v>-0.10709831125429675</c:v>
                </c:pt>
                <c:pt idx="281">
                  <c:v>-0.10954572268038316</c:v>
                </c:pt>
                <c:pt idx="282">
                  <c:v>-0.11192921691612159</c:v>
                </c:pt>
                <c:pt idx="283">
                  <c:v>-0.11424599268182889</c:v>
                </c:pt>
                <c:pt idx="284">
                  <c:v>-0.11649327854648425</c:v>
                </c:pt>
                <c:pt idx="285">
                  <c:v>-0.11866833551058525</c:v>
                </c:pt>
                <c:pt idx="286">
                  <c:v>-0.12076845966397688</c:v>
                </c:pt>
                <c:pt idx="287">
                  <c:v>-0.12279098492030091</c:v>
                </c:pt>
                <c:pt idx="288">
                  <c:v>-0.12473328582943297</c:v>
                </c:pt>
                <c:pt idx="289">
                  <c:v>-0.12659278046891936</c:v>
                </c:pt>
                <c:pt idx="290">
                  <c:v>-0.12836693341508426</c:v>
                </c:pt>
                <c:pt idx="291">
                  <c:v>-0.13005325879411891</c:v>
                </c:pt>
                <c:pt idx="292">
                  <c:v>-0.13164932341300689</c:v>
                </c:pt>
                <c:pt idx="293">
                  <c:v>-0.13315274996974213</c:v>
                </c:pt>
                <c:pt idx="294">
                  <c:v>-0.13456122034178652</c:v>
                </c:pt>
                <c:pt idx="295">
                  <c:v>-0.13587247895122967</c:v>
                </c:pt>
                <c:pt idx="296">
                  <c:v>-0.13708433620453303</c:v>
                </c:pt>
                <c:pt idx="297">
                  <c:v>-0.1381946720042378</c:v>
                </c:pt>
                <c:pt idx="298">
                  <c:v>-0.13920143932932247</c:v>
                </c:pt>
                <c:pt idx="299">
                  <c:v>-0.14010266788032466</c:v>
                </c:pt>
                <c:pt idx="300">
                  <c:v>-0.140896467784659</c:v>
                </c:pt>
                <c:pt idx="301">
                  <c:v>-0.14158103335681113</c:v>
                </c:pt>
                <c:pt idx="302">
                  <c:v>-0.1421546469074568</c:v>
                </c:pt>
                <c:pt idx="303">
                  <c:v>-0.14261568259470039</c:v>
                </c:pt>
                <c:pt idx="304">
                  <c:v>-0.14296261030993682</c:v>
                </c:pt>
                <c:pt idx="305">
                  <c:v>-0.14319399958995846</c:v>
                </c:pt>
                <c:pt idx="306">
                  <c:v>-0.1433085235462036</c:v>
                </c:pt>
                <c:pt idx="307">
                  <c:v>-0.14330496280112054</c:v>
                </c:pt>
                <c:pt idx="308">
                  <c:v>-0.14318220942086185</c:v>
                </c:pt>
                <c:pt idx="309">
                  <c:v>-0.14293927083264021</c:v>
                </c:pt>
                <c:pt idx="310">
                  <c:v>-0.14257527371422438</c:v>
                </c:pt>
                <c:pt idx="311">
                  <c:v>-0.14208946784228302</c:v>
                </c:pt>
                <c:pt idx="312">
                  <c:v>-0.14148122988539485</c:v>
                </c:pt>
                <c:pt idx="313">
                  <c:v>-0.14075006712678576</c:v>
                </c:pt>
                <c:pt idx="314">
                  <c:v>-0.1398956211011079</c:v>
                </c:pt>
                <c:pt idx="315">
                  <c:v>-0.13891767112879558</c:v>
                </c:pt>
                <c:pt idx="316">
                  <c:v>-0.13781613773092494</c:v>
                </c:pt>
                <c:pt idx="317">
                  <c:v>-0.13659108590681407</c:v>
                </c:pt>
                <c:pt idx="318">
                  <c:v>-0.13524272825608821</c:v>
                </c:pt>
                <c:pt idx="319">
                  <c:v>-0.13377142792647259</c:v>
                </c:pt>
                <c:pt idx="320">
                  <c:v>-0.13217770136811705</c:v>
                </c:pt>
                <c:pt idx="321">
                  <c:v>-0.13046222087503231</c:v>
                </c:pt>
                <c:pt idx="322">
                  <c:v>-0.12862581689400016</c:v>
                </c:pt>
                <c:pt idx="323">
                  <c:v>-0.1266694800812351</c:v>
                </c:pt>
                <c:pt idx="324">
                  <c:v>-0.12459436308714199</c:v>
                </c:pt>
                <c:pt idx="325">
                  <c:v>-0.12240178204970838</c:v>
                </c:pt>
                <c:pt idx="326">
                  <c:v>-0.12009321777736601</c:v>
                </c:pt>
                <c:pt idx="327">
                  <c:v>-0.11767031660269962</c:v>
                </c:pt>
                <c:pt idx="328">
                  <c:v>-0.11513489088892465</c:v>
                </c:pt>
                <c:pt idx="329">
                  <c:v>-0.11248891917192348</c:v>
                </c:pt>
                <c:pt idx="330">
                  <c:v>-0.10973454592156424</c:v>
                </c:pt>
                <c:pt idx="331">
                  <c:v>-0.10687408090714473</c:v>
                </c:pt>
                <c:pt idx="332">
                  <c:v>-0.10390999815311701</c:v>
                </c:pt>
                <c:pt idx="333">
                  <c:v>-0.10084493447266528</c:v>
                </c:pt>
                <c:pt idx="334">
                  <c:v>-9.76816875683965E-2</c:v>
                </c:pt>
                <c:pt idx="335">
                  <c:v>-9.4423213691114755E-2</c:v>
                </c:pt>
                <c:pt idx="336">
                  <c:v>-9.1072624849638281E-2</c:v>
                </c:pt>
                <c:pt idx="337">
                  <c:v>-8.7633185566635574E-2</c:v>
                </c:pt>
                <c:pt idx="338">
                  <c:v>-8.4108309177674714E-2</c:v>
                </c:pt>
                <c:pt idx="339">
                  <c:v>-8.0501553673040654E-2</c:v>
                </c:pt>
                <c:pt idx="340">
                  <c:v>-7.6816617084187688E-2</c:v>
                </c:pt>
                <c:pt idx="341">
                  <c:v>-7.3057332419284707E-2</c:v>
                </c:pt>
                <c:pt idx="342">
                  <c:v>-6.9227662154804068E-2</c:v>
                </c:pt>
                <c:pt idx="343">
                  <c:v>-6.5331692292757412E-2</c:v>
                </c:pt>
                <c:pt idx="344">
                  <c:v>-6.1373625995719897E-2</c:v>
                </c:pt>
                <c:pt idx="345">
                  <c:v>-5.7357776814487102E-2</c:v>
                </c:pt>
                <c:pt idx="346">
                  <c:v>-5.3288561525695687E-2</c:v>
                </c:pt>
                <c:pt idx="347">
                  <c:v>-4.9170492599364457E-2</c:v>
                </c:pt>
                <c:pt idx="348">
                  <c:v>-4.5008170318644285E-2</c:v>
                </c:pt>
                <c:pt idx="349">
                  <c:v>-4.0806274576486425E-2</c:v>
                </c:pt>
                <c:pt idx="350">
                  <c:v>-3.6569556376138533E-2</c:v>
                </c:pt>
                <c:pt idx="351">
                  <c:v>-3.2302829064380062E-2</c:v>
                </c:pt>
                <c:pt idx="352">
                  <c:v>-2.8010959328335784E-2</c:v>
                </c:pt>
                <c:pt idx="353">
                  <c:v>-2.3698857988361407E-2</c:v>
                </c:pt>
                <c:pt idx="354">
                  <c:v>-1.9371470620950994E-2</c:v>
                </c:pt>
                <c:pt idx="355">
                  <c:v>-1.5033768046904341E-2</c:v>
                </c:pt>
                <c:pt idx="356">
                  <c:v>-1.0690736720839018E-2</c:v>
                </c:pt>
                <c:pt idx="357">
                  <c:v>-6.3473690590084104E-3</c:v>
                </c:pt>
                <c:pt idx="358">
                  <c:v>-2.0086537427364075E-3</c:v>
                </c:pt>
                <c:pt idx="359">
                  <c:v>2.3204339650060601E-3</c:v>
                </c:pt>
                <c:pt idx="360">
                  <c:v>6.6349418524451189E-3</c:v>
                </c:pt>
                <c:pt idx="361">
                  <c:v>1.0929950304234201E-2</c:v>
                </c:pt>
                <c:pt idx="362">
                  <c:v>1.5200581722623103E-2</c:v>
                </c:pt>
                <c:pt idx="363">
                  <c:v>1.9442009789073643E-2</c:v>
                </c:pt>
                <c:pt idx="364">
                  <c:v>2.3649468531930742E-2</c:v>
                </c:pt>
                <c:pt idx="365">
                  <c:v>2.7818261167208164E-2</c:v>
                </c:pt>
              </c:numCache>
            </c:numRef>
          </c:xVal>
          <c:yVal>
            <c:numRef>
              <c:f>Mathe!$Y$10:$Y$375</c:f>
              <c:numCache>
                <c:formatCode>0.000</c:formatCode>
                <c:ptCount val="366"/>
                <c:pt idx="0">
                  <c:v>-0.5188161066801158</c:v>
                </c:pt>
                <c:pt idx="1">
                  <c:v>-0.5167247872814249</c:v>
                </c:pt>
                <c:pt idx="2">
                  <c:v>-0.5144448167159652</c:v>
                </c:pt>
                <c:pt idx="3">
                  <c:v>-0.51197806048100969</c:v>
                </c:pt>
                <c:pt idx="4">
                  <c:v>-0.50932652579608695</c:v>
                </c:pt>
                <c:pt idx="5">
                  <c:v>-0.50649235586059205</c:v>
                </c:pt>
                <c:pt idx="6">
                  <c:v>-0.50347782380577311</c:v>
                </c:pt>
                <c:pt idx="7">
                  <c:v>-0.50028532637497669</c:v>
                </c:pt>
                <c:pt idx="8">
                  <c:v>-0.49691737736683211</c:v>
                </c:pt>
                <c:pt idx="9">
                  <c:v>-0.49337660087656904</c:v>
                </c:pt>
                <c:pt idx="10">
                  <c:v>-0.48966572437087347</c:v>
                </c:pt>
                <c:pt idx="11">
                  <c:v>-0.4857875716316129</c:v>
                </c:pt>
                <c:pt idx="12">
                  <c:v>-0.48174505560343561</c:v>
                </c:pt>
                <c:pt idx="13">
                  <c:v>-0.47754117117962003</c:v>
                </c:pt>
                <c:pt idx="14">
                  <c:v>-0.47317898795973695</c:v>
                </c:pt>
                <c:pt idx="15">
                  <c:v>-0.46866164301160873</c:v>
                </c:pt>
                <c:pt idx="16">
                  <c:v>-0.46399233366878417</c:v>
                </c:pt>
                <c:pt idx="17">
                  <c:v>-0.45917431039332302</c:v>
                </c:pt>
                <c:pt idx="18">
                  <c:v>-0.45421086973206226</c:v>
                </c:pt>
                <c:pt idx="19">
                  <c:v>-0.44910534739282515</c:v>
                </c:pt>
                <c:pt idx="20">
                  <c:v>-0.4438611114651978</c:v>
                </c:pt>
                <c:pt idx="21">
                  <c:v>-0.4384815558085538</c:v>
                </c:pt>
                <c:pt idx="22">
                  <c:v>-0.43297009362804839</c:v>
                </c:pt>
                <c:pt idx="23">
                  <c:v>-0.4273301512572753</c:v>
                </c:pt>
                <c:pt idx="24">
                  <c:v>-0.42156516216421863</c:v>
                </c:pt>
                <c:pt idx="25">
                  <c:v>-0.41567856119510599</c:v>
                </c:pt>
                <c:pt idx="26">
                  <c:v>-0.40967377906876673</c:v>
                </c:pt>
                <c:pt idx="27">
                  <c:v>-0.40355423713206057</c:v>
                </c:pt>
                <c:pt idx="28">
                  <c:v>-0.39732334238506972</c:v>
                </c:pt>
                <c:pt idx="29">
                  <c:v>-0.39098448278283654</c:v>
                </c:pt>
                <c:pt idx="30">
                  <c:v>-0.38454102281865926</c:v>
                </c:pt>
                <c:pt idx="31">
                  <c:v>-0.37799629939224144</c:v>
                </c:pt>
                <c:pt idx="32">
                  <c:v>-0.3713536179643942</c:v>
                </c:pt>
                <c:pt idx="33">
                  <c:v>-0.36461624899846723</c:v>
                </c:pt>
                <c:pt idx="34">
                  <c:v>-0.35778742468729252</c:v>
                </c:pt>
                <c:pt idx="35">
                  <c:v>-0.35087033596312855</c:v>
                </c:pt>
                <c:pt idx="36">
                  <c:v>-0.34386812978691722</c:v>
                </c:pt>
                <c:pt idx="37">
                  <c:v>-0.33678390671208719</c:v>
                </c:pt>
                <c:pt idx="38">
                  <c:v>-0.32962071871718396</c:v>
                </c:pt>
                <c:pt idx="39">
                  <c:v>-0.3223815673007715</c:v>
                </c:pt>
                <c:pt idx="40">
                  <c:v>-0.31506940183129512</c:v>
                </c:pt>
                <c:pt idx="41">
                  <c:v>-0.30768711814395583</c:v>
                </c:pt>
                <c:pt idx="42">
                  <c:v>-0.30023755737614632</c:v>
                </c:pt>
                <c:pt idx="43">
                  <c:v>-0.29272350503250594</c:v>
                </c:pt>
                <c:pt idx="44">
                  <c:v>-0.2851476902703422</c:v>
                </c:pt>
                <c:pt idx="45">
                  <c:v>-0.27751278539589236</c:v>
                </c:pt>
                <c:pt idx="46">
                  <c:v>-0.26982140556169298</c:v>
                </c:pt>
                <c:pt idx="47">
                  <c:v>-0.26207610865523784</c:v>
                </c:pt>
                <c:pt idx="48">
                  <c:v>-0.2542793953690447</c:v>
                </c:pt>
                <c:pt idx="49">
                  <c:v>-0.2464337094422645</c:v>
                </c:pt>
                <c:pt idx="50">
                  <c:v>-0.23854143806403807</c:v>
                </c:pt>
                <c:pt idx="51">
                  <c:v>-0.23060491242893519</c:v>
                </c:pt>
                <c:pt idx="52">
                  <c:v>-0.22262640843495174</c:v>
                </c:pt>
                <c:pt idx="53">
                  <c:v>-0.21460814751475735</c:v>
                </c:pt>
                <c:pt idx="54">
                  <c:v>-0.20655229759111488</c:v>
                </c:pt>
                <c:pt idx="55">
                  <c:v>-0.19846097414765126</c:v>
                </c:pt>
                <c:pt idx="56">
                  <c:v>-0.19033624140644501</c:v>
                </c:pt>
                <c:pt idx="57">
                  <c:v>-0.18218011360419537</c:v>
                </c:pt>
                <c:pt idx="58">
                  <c:v>-0.17399455635905661</c:v>
                </c:pt>
                <c:pt idx="59">
                  <c:v>-0.16578148812054941</c:v>
                </c:pt>
                <c:pt idx="60">
                  <c:v>-0.15754278169528405</c:v>
                </c:pt>
                <c:pt idx="61">
                  <c:v>-0.1492802658415982</c:v>
                </c:pt>
                <c:pt idx="62">
                  <c:v>-0.14099572692650109</c:v>
                </c:pt>
                <c:pt idx="63">
                  <c:v>-0.13269091063869207</c:v>
                </c:pt>
                <c:pt idx="64">
                  <c:v>-0.12436752375175901</c:v>
                </c:pt>
                <c:pt idx="65">
                  <c:v>-0.11602723593193474</c:v>
                </c:pt>
                <c:pt idx="66">
                  <c:v>-0.10767168158517042</c:v>
                </c:pt>
                <c:pt idx="67">
                  <c:v>-9.9302461738555448E-2</c:v>
                </c:pt>
                <c:pt idx="68">
                  <c:v>-9.0921145951408711E-2</c:v>
                </c:pt>
                <c:pt idx="69">
                  <c:v>-8.2529274251669338E-2</c:v>
                </c:pt>
                <c:pt idx="70">
                  <c:v>-7.4128359093465698E-2</c:v>
                </c:pt>
                <c:pt idx="71">
                  <c:v>-6.5719887331998142E-2</c:v>
                </c:pt>
                <c:pt idx="72">
                  <c:v>-5.7305322212120612E-2</c:v>
                </c:pt>
                <c:pt idx="73">
                  <c:v>-4.8886105367214119E-2</c:v>
                </c:pt>
                <c:pt idx="74">
                  <c:v>-4.0463658825165026E-2</c:v>
                </c:pt>
                <c:pt idx="75">
                  <c:v>-3.2039387018432459E-2</c:v>
                </c:pt>
                <c:pt idx="76">
                  <c:v>-2.3614678795386094E-2</c:v>
                </c:pt>
                <c:pt idx="77">
                  <c:v>-1.5190909430218714E-2</c:v>
                </c:pt>
                <c:pt idx="78">
                  <c:v>-6.7694426289139527E-3</c:v>
                </c:pt>
                <c:pt idx="79">
                  <c:v>1.6483674711749868E-3</c:v>
                </c:pt>
                <c:pt idx="80">
                  <c:v>1.0061174310437159E-2</c:v>
                </c:pt>
                <c:pt idx="81">
                  <c:v>1.8467636927047212E-2</c:v>
                </c:pt>
                <c:pt idx="82">
                  <c:v>2.6866417990099041E-2</c:v>
                </c:pt>
                <c:pt idx="83">
                  <c:v>3.5256181847944969E-2</c:v>
                </c:pt>
                <c:pt idx="84">
                  <c:v>4.3635592593815463E-2</c:v>
                </c:pt>
                <c:pt idx="85">
                  <c:v>5.2003312150772807E-2</c:v>
                </c:pt>
                <c:pt idx="86">
                  <c:v>6.0357998378053244E-2</c:v>
                </c:pt>
                <c:pt idx="87">
                  <c:v>6.8698303200851796E-2</c:v>
                </c:pt>
                <c:pt idx="88">
                  <c:v>7.7022870765647955E-2</c:v>
                </c:pt>
                <c:pt idx="89">
                  <c:v>8.5330335623183748E-2</c:v>
                </c:pt>
                <c:pt idx="90">
                  <c:v>9.3619320941284501E-2</c:v>
                </c:pt>
                <c:pt idx="91">
                  <c:v>0.10188843674975742</c:v>
                </c:pt>
                <c:pt idx="92">
                  <c:v>0.1101362782196947</c:v>
                </c:pt>
                <c:pt idx="93">
                  <c:v>0.11836142397958256</c:v>
                </c:pt>
                <c:pt idx="94">
                  <c:v>0.12656243447073795</c:v>
                </c:pt>
                <c:pt idx="95">
                  <c:v>0.13473785034467659</c:v>
                </c:pt>
                <c:pt idx="96">
                  <c:v>0.14288619090516275</c:v>
                </c:pt>
                <c:pt idx="97">
                  <c:v>0.15100595259779354</c:v>
                </c:pt>
                <c:pt idx="98">
                  <c:v>0.15909560755012181</c:v>
                </c:pt>
                <c:pt idx="99">
                  <c:v>0.16715360216544206</c:v>
                </c:pt>
                <c:pt idx="100">
                  <c:v>0.17517835577352917</c:v>
                </c:pt>
                <c:pt idx="101">
                  <c:v>0.18316825934174841</c:v>
                </c:pt>
                <c:pt idx="102">
                  <c:v>0.19112167425010709</c:v>
                </c:pt>
                <c:pt idx="103">
                  <c:v>0.19903693113398019</c:v>
                </c:pt>
                <c:pt idx="104">
                  <c:v>0.20691232879837143</c:v>
                </c:pt>
                <c:pt idx="105">
                  <c:v>0.21474613320773375</c:v>
                </c:pt>
                <c:pt idx="106">
                  <c:v>0.22253657655549761</c:v>
                </c:pt>
                <c:pt idx="107">
                  <c:v>0.23028185641761181</c:v>
                </c:pt>
                <c:pt idx="108">
                  <c:v>0.23798013499450171</c:v>
                </c:pt>
                <c:pt idx="109">
                  <c:v>0.24562953844599189</c:v>
                </c:pt>
                <c:pt idx="110">
                  <c:v>0.25322815632382556</c:v>
                </c:pt>
                <c:pt idx="111">
                  <c:v>0.26077404110651314</c:v>
                </c:pt>
                <c:pt idx="112">
                  <c:v>0.26826520784130647</c:v>
                </c:pt>
                <c:pt idx="113">
                  <c:v>0.27569963389816371</c:v>
                </c:pt>
                <c:pt idx="114">
                  <c:v>0.28307525884057827</c:v>
                </c:pt>
                <c:pt idx="115">
                  <c:v>0.2903899844181802</c:v>
                </c:pt>
                <c:pt idx="116">
                  <c:v>0.29764167468597763</c:v>
                </c:pt>
                <c:pt idx="117">
                  <c:v>0.3048281562550727</c:v>
                </c:pt>
                <c:pt idx="118">
                  <c:v>0.31194721867959596</c:v>
                </c:pt>
                <c:pt idx="119">
                  <c:v>0.3189966149845036</c:v>
                </c:pt>
                <c:pt idx="120">
                  <c:v>0.32597406233872256</c:v>
                </c:pt>
                <c:pt idx="121">
                  <c:v>0.33287724287793974</c:v>
                </c:pt>
                <c:pt idx="122">
                  <c:v>0.339703804681116</c:v>
                </c:pt>
                <c:pt idx="123">
                  <c:v>0.34645136290451711</c:v>
                </c:pt>
                <c:pt idx="124">
                  <c:v>0.35311750107675555</c:v>
                </c:pt>
                <c:pt idx="125">
                  <c:v>0.35969977255795471</c:v>
                </c:pt>
                <c:pt idx="126">
                  <c:v>0.36619570216576525</c:v>
                </c:pt>
                <c:pt idx="127">
                  <c:v>0.37260278797047525</c:v>
                </c:pt>
                <c:pt idx="128">
                  <c:v>0.3789185032609742</c:v>
                </c:pt>
                <c:pt idx="129">
                  <c:v>0.3851402986827579</c:v>
                </c:pt>
                <c:pt idx="130">
                  <c:v>0.39126560454857096</c:v>
                </c:pt>
                <c:pt idx="131">
                  <c:v>0.39729183332160822</c:v>
                </c:pt>
                <c:pt idx="132">
                  <c:v>0.40321638227052509</c:v>
                </c:pt>
                <c:pt idx="133">
                  <c:v>0.40903663629472753</c:v>
                </c:pt>
                <c:pt idx="134">
                  <c:v>0.41474997091765164</c:v>
                </c:pt>
                <c:pt idx="135">
                  <c:v>0.42035375544488846</c:v>
                </c:pt>
                <c:pt idx="136">
                  <c:v>0.42584535628315745</c:v>
                </c:pt>
                <c:pt idx="137">
                  <c:v>0.43122214041522489</c:v>
                </c:pt>
                <c:pt idx="138">
                  <c:v>0.43648147902493523</c:v>
                </c:pt>
                <c:pt idx="139">
                  <c:v>0.44162075126557065</c:v>
                </c:pt>
                <c:pt idx="140">
                  <c:v>0.4466373481637928</c:v>
                </c:pt>
                <c:pt idx="141">
                  <c:v>0.45152867665043434</c:v>
                </c:pt>
                <c:pt idx="142">
                  <c:v>0.45629216370842768</c:v>
                </c:pt>
                <c:pt idx="143">
                  <c:v>0.46092526062719413</c:v>
                </c:pt>
                <c:pt idx="144">
                  <c:v>0.46542544735183367</c:v>
                </c:pt>
                <c:pt idx="145">
                  <c:v>0.46979023691453481</c:v>
                </c:pt>
                <c:pt idx="146">
                  <c:v>0.47401717993470199</c:v>
                </c:pt>
                <c:pt idx="147">
                  <c:v>0.47810386917343317</c:v>
                </c:pt>
                <c:pt idx="148">
                  <c:v>0.4820479441271559</c:v>
                </c:pt>
                <c:pt idx="149">
                  <c:v>0.4858470956444772</c:v>
                </c:pt>
                <c:pt idx="150">
                  <c:v>0.48949907054959901</c:v>
                </c:pt>
                <c:pt idx="151">
                  <c:v>0.49300167625504576</c:v>
                </c:pt>
                <c:pt idx="152">
                  <c:v>0.49635278534591459</c:v>
                </c:pt>
                <c:pt idx="153">
                  <c:v>0.49955034011743121</c:v>
                </c:pt>
                <c:pt idx="154">
                  <c:v>0.5025923570472608</c:v>
                </c:pt>
                <c:pt idx="155">
                  <c:v>0.50547693118379955</c:v>
                </c:pt>
                <c:pt idx="156">
                  <c:v>0.50820224043157647</c:v>
                </c:pt>
                <c:pt idx="157">
                  <c:v>0.51076654971490598</c:v>
                </c:pt>
                <c:pt idx="158">
                  <c:v>0.51316821500107479</c:v>
                </c:pt>
                <c:pt idx="159">
                  <c:v>0.51540568716462953</c:v>
                </c:pt>
                <c:pt idx="160">
                  <c:v>0.51747751567472122</c:v>
                </c:pt>
                <c:pt idx="161">
                  <c:v>0.51938235208801053</c:v>
                </c:pt>
                <c:pt idx="162">
                  <c:v>0.52111895333030234</c:v>
                </c:pt>
                <c:pt idx="163">
                  <c:v>0.52268618475086903</c:v>
                </c:pt>
                <c:pt idx="164">
                  <c:v>0.52408302293434494</c:v>
                </c:pt>
                <c:pt idx="165">
                  <c:v>0.52530855825612466</c:v>
                </c:pt>
                <c:pt idx="166">
                  <c:v>0.52636199716833332</c:v>
                </c:pt>
                <c:pt idx="167">
                  <c:v>0.52724266420471566</c:v>
                </c:pt>
                <c:pt idx="168">
                  <c:v>0.52795000369413381</c:v>
                </c:pt>
                <c:pt idx="169">
                  <c:v>0.52848358117381322</c:v>
                </c:pt>
                <c:pt idx="170">
                  <c:v>0.52884308449498962</c:v>
                </c:pt>
                <c:pt idx="171">
                  <c:v>0.52902832461518745</c:v>
                </c:pt>
                <c:pt idx="172">
                  <c:v>0.52903923607299408</c:v>
                </c:pt>
                <c:pt idx="173">
                  <c:v>0.52887587714284912</c:v>
                </c:pt>
                <c:pt idx="174">
                  <c:v>0.52853842966906062</c:v>
                </c:pt>
                <c:pt idx="175">
                  <c:v>0.52802719857994163</c:v>
                </c:pt>
                <c:pt idx="176">
                  <c:v>0.52734261108465041</c:v>
                </c:pt>
                <c:pt idx="177">
                  <c:v>0.52648521555697481</c:v>
                </c:pt>
                <c:pt idx="178">
                  <c:v>0.52545568011192201</c:v>
                </c:pt>
                <c:pt idx="179">
                  <c:v>0.52425479088254745</c:v>
                </c:pt>
                <c:pt idx="180">
                  <c:v>0.52288345000597236</c:v>
                </c:pt>
                <c:pt idx="181">
                  <c:v>0.52134267332895834</c:v>
                </c:pt>
                <c:pt idx="182">
                  <c:v>0.51963358784476732</c:v>
                </c:pt>
                <c:pt idx="183">
                  <c:v>0.51775742887427301</c:v>
                </c:pt>
                <c:pt idx="184">
                  <c:v>0.51571553700543515</c:v>
                </c:pt>
                <c:pt idx="185">
                  <c:v>0.51350935480628079</c:v>
                </c:pt>
                <c:pt idx="186">
                  <c:v>0.51114042332742904</c:v>
                </c:pt>
                <c:pt idx="187">
                  <c:v>0.50861037841099765</c:v>
                </c:pt>
                <c:pt idx="188">
                  <c:v>0.5059209468233663</c:v>
                </c:pt>
                <c:pt idx="189">
                  <c:v>0.50307394222979984</c:v>
                </c:pt>
                <c:pt idx="190">
                  <c:v>0.50007126102932931</c:v>
                </c:pt>
                <c:pt idx="191">
                  <c:v>0.49691487806853757</c:v>
                </c:pt>
                <c:pt idx="192">
                  <c:v>0.49360684225304213</c:v>
                </c:pt>
                <c:pt idx="193">
                  <c:v>0.49014927207545717</c:v>
                </c:pt>
                <c:pt idx="194">
                  <c:v>0.4865443510785194</c:v>
                </c:pt>
                <c:pt idx="195">
                  <c:v>0.48279432327181165</c:v>
                </c:pt>
                <c:pt idx="196">
                  <c:v>0.47890148852019998</c:v>
                </c:pt>
                <c:pt idx="197">
                  <c:v>0.47486819792163876</c:v>
                </c:pt>
                <c:pt idx="198">
                  <c:v>0.47069684919148042</c:v>
                </c:pt>
                <c:pt idx="199">
                  <c:v>0.46638988206979332</c:v>
                </c:pt>
                <c:pt idx="200">
                  <c:v>0.46194977376749857</c:v>
                </c:pt>
                <c:pt idx="201">
                  <c:v>0.45737903446637895</c:v>
                </c:pt>
                <c:pt idx="202">
                  <c:v>0.45268020288718169</c:v>
                </c:pt>
                <c:pt idx="203">
                  <c:v>0.44785584193917105</c:v>
                </c:pt>
                <c:pt idx="204">
                  <c:v>0.44290853446357886</c:v>
                </c:pt>
                <c:pt idx="205">
                  <c:v>0.43784087908246028</c:v>
                </c:pt>
                <c:pt idx="206">
                  <c:v>0.43265548616350263</c:v>
                </c:pt>
                <c:pt idx="207">
                  <c:v>0.42735497391036376</c:v>
                </c:pt>
                <c:pt idx="208">
                  <c:v>0.42194196458713773</c:v>
                </c:pt>
                <c:pt idx="209">
                  <c:v>0.41641908088457563</c:v>
                </c:pt>
                <c:pt idx="210">
                  <c:v>0.41078894243472314</c:v>
                </c:pt>
                <c:pt idx="211">
                  <c:v>0.40505416247969916</c:v>
                </c:pt>
                <c:pt idx="212">
                  <c:v>0.39921734469940129</c:v>
                </c:pt>
                <c:pt idx="213">
                  <c:v>0.39328108020205832</c:v>
                </c:pt>
                <c:pt idx="214">
                  <c:v>0.38724794468065243</c:v>
                </c:pt>
                <c:pt idx="215">
                  <c:v>0.38112049573744505</c:v>
                </c:pt>
                <c:pt idx="216">
                  <c:v>0.37490127037803939</c:v>
                </c:pt>
                <c:pt idx="217">
                  <c:v>0.36859278267566775</c:v>
                </c:pt>
                <c:pt idx="218">
                  <c:v>0.3621975216057185</c:v>
                </c:pt>
                <c:pt idx="219">
                  <c:v>0.35571794904985143</c:v>
                </c:pt>
                <c:pt idx="220">
                  <c:v>0.34915649796846149</c:v>
                </c:pt>
                <c:pt idx="221">
                  <c:v>0.34251557073969624</c:v>
                </c:pt>
                <c:pt idx="222">
                  <c:v>0.33579753766274162</c:v>
                </c:pt>
                <c:pt idx="223">
                  <c:v>0.32900473562262139</c:v>
                </c:pt>
                <c:pt idx="224">
                  <c:v>0.32213946691337431</c:v>
                </c:pt>
                <c:pt idx="225">
                  <c:v>0.31520399821609607</c:v>
                </c:pt>
                <c:pt idx="226">
                  <c:v>0.30820055972803756</c:v>
                </c:pt>
                <c:pt idx="227">
                  <c:v>0.30113134443867601</c:v>
                </c:pt>
                <c:pt idx="228">
                  <c:v>0.29399850754845491</c:v>
                </c:pt>
                <c:pt idx="229">
                  <c:v>0.28680416602570291</c:v>
                </c:pt>
                <c:pt idx="230">
                  <c:v>0.27955039829710315</c:v>
                </c:pt>
                <c:pt idx="231">
                  <c:v>0.27223924406696093</c:v>
                </c:pt>
                <c:pt idx="232">
                  <c:v>0.26487270426046744</c:v>
                </c:pt>
                <c:pt idx="233">
                  <c:v>0.25745274108607669</c:v>
                </c:pt>
                <c:pt idx="234">
                  <c:v>0.24998127821214139</c:v>
                </c:pt>
                <c:pt idx="235">
                  <c:v>0.24246020105292146</c:v>
                </c:pt>
                <c:pt idx="236">
                  <c:v>0.2348913571591508</c:v>
                </c:pt>
                <c:pt idx="237">
                  <c:v>0.2272765567083779</c:v>
                </c:pt>
                <c:pt idx="238">
                  <c:v>0.21961757309038998</c:v>
                </c:pt>
                <c:pt idx="239">
                  <c:v>0.21191614358311336</c:v>
                </c:pt>
                <c:pt idx="240">
                  <c:v>0.204173970114502</c:v>
                </c:pt>
                <c:pt idx="241">
                  <c:v>0.19639272010602968</c:v>
                </c:pt>
                <c:pt idx="242">
                  <c:v>0.18857402739355048</c:v>
                </c:pt>
                <c:pt idx="243">
                  <c:v>0.18071949322142658</c:v>
                </c:pt>
                <c:pt idx="244">
                  <c:v>0.17283068730595785</c:v>
                </c:pt>
                <c:pt idx="245">
                  <c:v>0.16490914896433889</c:v>
                </c:pt>
                <c:pt idx="246">
                  <c:v>0.15695638830544809</c:v>
                </c:pt>
                <c:pt idx="247">
                  <c:v>0.14897388747903764</c:v>
                </c:pt>
                <c:pt idx="248">
                  <c:v>0.14096310197994488</c:v>
                </c:pt>
                <c:pt idx="249">
                  <c:v>0.13292546200418315</c:v>
                </c:pt>
                <c:pt idx="250">
                  <c:v>0.12486237385387618</c:v>
                </c:pt>
                <c:pt idx="251">
                  <c:v>0.11677522138817019</c:v>
                </c:pt>
                <c:pt idx="252">
                  <c:v>0.10866536751741787</c:v>
                </c:pt>
                <c:pt idx="253">
                  <c:v>0.10053415573803087</c:v>
                </c:pt>
                <c:pt idx="254">
                  <c:v>9.2382911705574139E-2</c:v>
                </c:pt>
                <c:pt idx="255">
                  <c:v>8.4212944843776782E-2</c:v>
                </c:pt>
                <c:pt idx="256">
                  <c:v>7.602554998726159E-2</c:v>
                </c:pt>
                <c:pt idx="257">
                  <c:v>6.7822009055904617E-2</c:v>
                </c:pt>
                <c:pt idx="258">
                  <c:v>5.9603592758832237E-2</c:v>
                </c:pt>
                <c:pt idx="259">
                  <c:v>5.1371562326165625E-2</c:v>
                </c:pt>
                <c:pt idx="260">
                  <c:v>4.312717126667661E-2</c:v>
                </c:pt>
                <c:pt idx="261">
                  <c:v>3.4871667149613164E-2</c:v>
                </c:pt>
                <c:pt idx="262">
                  <c:v>2.6606293408988391E-2</c:v>
                </c:pt>
                <c:pt idx="263">
                  <c:v>1.8332291168673107E-2</c:v>
                </c:pt>
                <c:pt idx="264">
                  <c:v>1.0050901086677937E-2</c:v>
                </c:pt>
                <c:pt idx="265">
                  <c:v>1.7633652169760903E-3</c:v>
                </c:pt>
                <c:pt idx="266">
                  <c:v>-6.5290711127010429E-3</c:v>
                </c:pt>
                <c:pt idx="267">
                  <c:v>-1.4825157408761978E-2</c:v>
                </c:pt>
                <c:pt idx="268">
                  <c:v>-2.312363610698184E-2</c:v>
                </c:pt>
                <c:pt idx="269">
                  <c:v>-3.1423240656760977E-2</c:v>
                </c:pt>
                <c:pt idx="270">
                  <c:v>-3.9722693596180275E-2</c:v>
                </c:pt>
                <c:pt idx="271">
                  <c:v>-4.8020704619667738E-2</c:v>
                </c:pt>
                <c:pt idx="272">
                  <c:v>-5.6315968640231695E-2</c:v>
                </c:pt>
                <c:pt idx="273">
                  <c:v>-6.4607163848255544E-2</c:v>
                </c:pt>
                <c:pt idx="274">
                  <c:v>-7.2892949769033766E-2</c:v>
                </c:pt>
                <c:pt idx="275">
                  <c:v>-8.1171965321336734E-2</c:v>
                </c:pt>
                <c:pt idx="276">
                  <c:v>-8.9442826879437443E-2</c:v>
                </c:pt>
                <c:pt idx="277">
                  <c:v>-9.7704126341260022E-2</c:v>
                </c:pt>
                <c:pt idx="278">
                  <c:v>-0.10595442920541502</c:v>
                </c:pt>
                <c:pt idx="279">
                  <c:v>-0.11419227266017748</c:v>
                </c:pt>
                <c:pt idx="280">
                  <c:v>-0.12241616368762526</c:v>
                </c:pt>
                <c:pt idx="281">
                  <c:v>-0.13062457718641549</c:v>
                </c:pt>
                <c:pt idx="282">
                  <c:v>-0.13881595411693659</c:v>
                </c:pt>
                <c:pt idx="283">
                  <c:v>-0.14698869967280373</c:v>
                </c:pt>
                <c:pt idx="284">
                  <c:v>-0.15514118148301423</c:v>
                </c:pt>
                <c:pt idx="285">
                  <c:v>-0.16327172784927677</c:v>
                </c:pt>
                <c:pt idx="286">
                  <c:v>-0.1713786260234294</c:v>
                </c:pt>
                <c:pt idx="287">
                  <c:v>-0.17946012053011376</c:v>
                </c:pt>
                <c:pt idx="288">
                  <c:v>-0.1875144115402142</c:v>
                </c:pt>
                <c:pt idx="289">
                  <c:v>-0.19553965330092046</c:v>
                </c:pt>
                <c:pt idx="290">
                  <c:v>-0.20353395262856824</c:v>
                </c:pt>
                <c:pt idx="291">
                  <c:v>-0.2114953674708184</c:v>
                </c:pt>
                <c:pt idx="292">
                  <c:v>-0.21942190554499352</c:v>
                </c:pt>
                <c:pt idx="293">
                  <c:v>-0.2273115230598107</c:v>
                </c:pt>
                <c:pt idx="294">
                  <c:v>-0.23516212352803367</c:v>
                </c:pt>
                <c:pt idx="295">
                  <c:v>-0.24297155667790032</c:v>
                </c:pt>
                <c:pt idx="296">
                  <c:v>-0.25073761747154544</c:v>
                </c:pt>
                <c:pt idx="297">
                  <c:v>-0.25845804523885008</c:v>
                </c:pt>
                <c:pt idx="298">
                  <c:v>-0.26613052293552764</c:v>
                </c:pt>
                <c:pt idx="299">
                  <c:v>-0.27375267653444468</c:v>
                </c:pt>
                <c:pt idx="300">
                  <c:v>-0.28132207455943431</c:v>
                </c:pt>
                <c:pt idx="301">
                  <c:v>-0.28883622777105983</c:v>
                </c:pt>
                <c:pt idx="302">
                  <c:v>-0.29629258901390537</c:v>
                </c:pt>
                <c:pt idx="303">
                  <c:v>-0.30368855323515875</c:v>
                </c:pt>
                <c:pt idx="304">
                  <c:v>-0.31102145768421136</c:v>
                </c:pt>
                <c:pt idx="305">
                  <c:v>-0.31828858230311113</c:v>
                </c:pt>
                <c:pt idx="306">
                  <c:v>-0.32548715031757924</c:v>
                </c:pt>
                <c:pt idx="307">
                  <c:v>-0.3326143290381996</c:v>
                </c:pt>
                <c:pt idx="308">
                  <c:v>-0.33966723088122791</c:v>
                </c:pt>
                <c:pt idx="309">
                  <c:v>-0.34664291461812191</c:v>
                </c:pt>
                <c:pt idx="310">
                  <c:v>-0.35353838686262873</c:v>
                </c:pt>
                <c:pt idx="311">
                  <c:v>-0.36035060380371625</c:v>
                </c:pt>
                <c:pt idx="312">
                  <c:v>-0.36707647319218129</c:v>
                </c:pt>
                <c:pt idx="313">
                  <c:v>-0.37371285658806364</c:v>
                </c:pt>
                <c:pt idx="314">
                  <c:v>-0.38025657187526024</c:v>
                </c:pt>
                <c:pt idx="315">
                  <c:v>-0.38670439604891388</c:v>
                </c:pt>
                <c:pt idx="316">
                  <c:v>-0.39305306828011755</c:v>
                </c:pt>
                <c:pt idx="317">
                  <c:v>-0.39929929326147467</c:v>
                </c:pt>
                <c:pt idx="318">
                  <c:v>-0.4054397448358148</c:v>
                </c:pt>
                <c:pt idx="319">
                  <c:v>-0.41147106990908838</c:v>
                </c:pt>
                <c:pt idx="320">
                  <c:v>-0.41738989264706228</c:v>
                </c:pt>
                <c:pt idx="321">
                  <c:v>-0.42319281895390026</c:v>
                </c:pt>
                <c:pt idx="322">
                  <c:v>-0.42887644122914848</c:v>
                </c:pt>
                <c:pt idx="323">
                  <c:v>-0.43443734339787621</c:v>
                </c:pt>
                <c:pt idx="324">
                  <c:v>-0.43987210620699518</c:v>
                </c:pt>
                <c:pt idx="325">
                  <c:v>-0.44517731277887368</c:v>
                </c:pt>
                <c:pt idx="326">
                  <c:v>-0.45034955441144014</c:v>
                </c:pt>
                <c:pt idx="327">
                  <c:v>-0.45538543661201508</c:v>
                </c:pt>
                <c:pt idx="328">
                  <c:v>-0.46028158535005104</c:v>
                </c:pt>
                <c:pt idx="329">
                  <c:v>-0.46503465351198731</c:v>
                </c:pt>
                <c:pt idx="330">
                  <c:v>-0.46964132753933219</c:v>
                </c:pt>
                <c:pt idx="331">
                  <c:v>-0.47409833422913034</c:v>
                </c:pt>
                <c:pt idx="332">
                  <c:v>-0.47840244767396783</c:v>
                </c:pt>
                <c:pt idx="333">
                  <c:v>-0.48255049631677072</c:v>
                </c:pt>
                <c:pt idx="334">
                  <c:v>-0.48653937009385551</c:v>
                </c:pt>
                <c:pt idx="335">
                  <c:v>-0.49036602763793902</c:v>
                </c:pt>
                <c:pt idx="336">
                  <c:v>-0.49402750351128083</c:v>
                </c:pt>
                <c:pt idx="337">
                  <c:v>-0.49752091543769239</c:v>
                </c:pt>
                <c:pt idx="338">
                  <c:v>-0.50084347150090835</c:v>
                </c:pt>
                <c:pt idx="339">
                  <c:v>-0.50399247727579066</c:v>
                </c:pt>
                <c:pt idx="340">
                  <c:v>-0.50696534285800354</c:v>
                </c:pt>
                <c:pt idx="341">
                  <c:v>-0.50975958975724944</c:v>
                </c:pt>
                <c:pt idx="342">
                  <c:v>-0.51237285761881513</c:v>
                </c:pt>
                <c:pt idx="343">
                  <c:v>-0.51480291073815998</c:v>
                </c:pt>
                <c:pt idx="344">
                  <c:v>-0.51704764433350525</c:v>
                </c:pt>
                <c:pt idx="345">
                  <c:v>-0.51910509054192455</c:v>
                </c:pt>
                <c:pt idx="346">
                  <c:v>-0.52097342410527969</c:v>
                </c:pt>
                <c:pt idx="347">
                  <c:v>-0.52265096771345698</c:v>
                </c:pt>
                <c:pt idx="348">
                  <c:v>-0.52413619697382197</c:v>
                </c:pt>
                <c:pt idx="349">
                  <c:v>-0.52542774497750244</c:v>
                </c:pt>
                <c:pt idx="350">
                  <c:v>-0.52652440643513077</c:v>
                </c:pt>
                <c:pt idx="351">
                  <c:v>-0.52742514135694174</c:v>
                </c:pt>
                <c:pt idx="352">
                  <c:v>-0.52812907825463351</c:v>
                </c:pt>
                <c:pt idx="353">
                  <c:v>-0.52863551684515409</c:v>
                </c:pt>
                <c:pt idx="354">
                  <c:v>-0.52894393023951025</c:v>
                </c:pt>
                <c:pt idx="355">
                  <c:v>-0.52905396660282433</c:v>
                </c:pt>
                <c:pt idx="356">
                  <c:v>-0.52896545027512021</c:v>
                </c:pt>
                <c:pt idx="357">
                  <c:v>-0.52867838234570064</c:v>
                </c:pt>
                <c:pt idx="358">
                  <c:v>-0.52819294067741041</c:v>
                </c:pt>
                <c:pt idx="359">
                  <c:v>-0.52750947938059045</c:v>
                </c:pt>
                <c:pt idx="360">
                  <c:v>-0.52662852773998969</c:v>
                </c:pt>
                <c:pt idx="361">
                  <c:v>-0.52555078860138382</c:v>
                </c:pt>
                <c:pt idx="362">
                  <c:v>-0.52427713622801864</c:v>
                </c:pt>
                <c:pt idx="363">
                  <c:v>-0.52280861364029063</c:v>
                </c:pt>
                <c:pt idx="364">
                  <c:v>-0.52114642945520984</c:v>
                </c:pt>
                <c:pt idx="365">
                  <c:v>-0.51929195424517927</c:v>
                </c:pt>
              </c:numCache>
            </c:numRef>
          </c:yVal>
          <c:smooth val="0"/>
        </c:ser>
        <c:ser>
          <c:idx val="1"/>
          <c:order val="1"/>
          <c:tx>
            <c:v>Monat</c:v>
          </c:tx>
          <c:spPr>
            <a:ln w="28575">
              <a:noFill/>
            </a:ln>
          </c:spPr>
          <c:dPt>
            <c:idx val="79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121"/>
            <c:marker>
              <c:symbol val="square"/>
              <c:size val="7"/>
            </c:marker>
            <c:bubble3D val="0"/>
          </c:dPt>
          <c:dPt>
            <c:idx val="17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182"/>
            <c:marker>
              <c:symbol val="square"/>
              <c:size val="7"/>
            </c:marker>
            <c:bubble3D val="0"/>
          </c:dPt>
          <c:dPt>
            <c:idx val="266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355"/>
            <c:marker>
              <c:spPr>
                <a:solidFill>
                  <a:srgbClr val="00B050"/>
                </a:solidFill>
              </c:spPr>
            </c:marker>
            <c:bubble3D val="0"/>
          </c:dPt>
          <c:dLbls>
            <c:dLbl>
              <c:idx val="182"/>
              <c:layout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13"/>
              <c:layout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Pos val="l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xVal>
            <c:numRef>
              <c:f>Mathe!$Z$10:$Z$375</c:f>
              <c:numCache>
                <c:formatCode>General</c:formatCode>
                <c:ptCount val="366"/>
                <c:pt idx="0" formatCode="0.000">
                  <c:v>2.8844119525138739E-2</c:v>
                </c:pt>
                <c:pt idx="31" formatCode="0.000">
                  <c:v>0.11796420327637373</c:v>
                </c:pt>
                <c:pt idx="60" formatCode="0.000">
                  <c:v>0.1072058767076939</c:v>
                </c:pt>
                <c:pt idx="79" formatCode="0.000">
                  <c:v>6.4464626272516964E-2</c:v>
                </c:pt>
                <c:pt idx="91" formatCode="0.000">
                  <c:v>3.295809244991247E-2</c:v>
                </c:pt>
                <c:pt idx="121" formatCode="0.000">
                  <c:v>-2.577862385186077E-2</c:v>
                </c:pt>
                <c:pt idx="152" formatCode="0.000">
                  <c:v>-1.8673295084326323E-2</c:v>
                </c:pt>
                <c:pt idx="172" formatCode="0.000">
                  <c:v>1.5984506082861168E-2</c:v>
                </c:pt>
                <c:pt idx="182" formatCode="0.000">
                  <c:v>3.4073515421752659E-2</c:v>
                </c:pt>
                <c:pt idx="213" formatCode="0.000">
                  <c:v>5.4897857095293129E-2</c:v>
                </c:pt>
                <c:pt idx="244" formatCode="0.000">
                  <c:v>-1.0756261016844286E-3</c:v>
                </c:pt>
                <c:pt idx="266" formatCode="0.000">
                  <c:v>-6.7742731812664173E-2</c:v>
                </c:pt>
                <c:pt idx="274" formatCode="0.000">
                  <c:v>-9.1231596424072622E-2</c:v>
                </c:pt>
                <c:pt idx="305" formatCode="0.000">
                  <c:v>-0.14319399958995846</c:v>
                </c:pt>
                <c:pt idx="335" formatCode="0.000">
                  <c:v>-9.4423213691114755E-2</c:v>
                </c:pt>
                <c:pt idx="355" formatCode="0.000">
                  <c:v>-1.5033768046904341E-2</c:v>
                </c:pt>
              </c:numCache>
            </c:numRef>
          </c:xVal>
          <c:yVal>
            <c:numRef>
              <c:f>Mathe!$AA$10:$AA$375</c:f>
              <c:numCache>
                <c:formatCode>General</c:formatCode>
                <c:ptCount val="366"/>
                <c:pt idx="0" formatCode="0.000">
                  <c:v>-0.5188161066801158</c:v>
                </c:pt>
                <c:pt idx="31" formatCode="0.000">
                  <c:v>-0.37799629939224144</c:v>
                </c:pt>
                <c:pt idx="60" formatCode="0.000">
                  <c:v>-0.15754278169528405</c:v>
                </c:pt>
                <c:pt idx="79" formatCode="0.000">
                  <c:v>1.6483674711749868E-3</c:v>
                </c:pt>
                <c:pt idx="91" formatCode="0.000">
                  <c:v>0.10188843674975742</c:v>
                </c:pt>
                <c:pt idx="121" formatCode="0.000">
                  <c:v>0.33287724287793974</c:v>
                </c:pt>
                <c:pt idx="152" formatCode="0.000">
                  <c:v>0.49635278534591459</c:v>
                </c:pt>
                <c:pt idx="172" formatCode="0.000">
                  <c:v>0.52903923607299408</c:v>
                </c:pt>
                <c:pt idx="182" formatCode="0.000">
                  <c:v>0.51963358784476732</c:v>
                </c:pt>
                <c:pt idx="213" formatCode="0.000">
                  <c:v>0.39328108020205832</c:v>
                </c:pt>
                <c:pt idx="244" formatCode="0.000">
                  <c:v>0.17283068730595785</c:v>
                </c:pt>
                <c:pt idx="266" formatCode="0.000">
                  <c:v>-6.5290711127010429E-3</c:v>
                </c:pt>
                <c:pt idx="274" formatCode="0.000">
                  <c:v>-7.2892949769033766E-2</c:v>
                </c:pt>
                <c:pt idx="305" formatCode="0.000">
                  <c:v>-0.31828858230311113</c:v>
                </c:pt>
                <c:pt idx="335" formatCode="0.000">
                  <c:v>-0.49036602763793902</c:v>
                </c:pt>
                <c:pt idx="355" formatCode="0.000">
                  <c:v>-0.52905396660282433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02336"/>
        <c:axId val="71903872"/>
      </c:scatterChart>
      <c:valAx>
        <c:axId val="71902336"/>
        <c:scaling>
          <c:orientation val="minMax"/>
        </c:scaling>
        <c:delete val="0"/>
        <c:axPos val="b"/>
        <c:majorGridlines>
          <c:spPr>
            <a:ln w="19050">
              <a:solidFill>
                <a:schemeClr val="accent1"/>
              </a:solidFill>
            </a:ln>
          </c:spPr>
        </c:majorGridlines>
        <c:minorGridlines/>
        <c:numFmt formatCode="0.00" sourceLinked="0"/>
        <c:majorTickMark val="out"/>
        <c:minorTickMark val="none"/>
        <c:tickLblPos val="high"/>
        <c:crossAx val="71903872"/>
        <c:crosses val="autoZero"/>
        <c:crossBetween val="midCat"/>
        <c:majorUnit val="5.000000000000001E-2"/>
        <c:minorUnit val="1.0000000000000002E-2"/>
      </c:valAx>
      <c:valAx>
        <c:axId val="71903872"/>
        <c:scaling>
          <c:orientation val="minMax"/>
        </c:scaling>
        <c:delete val="0"/>
        <c:axPos val="l"/>
        <c:majorGridlines>
          <c:spPr>
            <a:ln w="19050">
              <a:solidFill>
                <a:schemeClr val="accent1"/>
              </a:solidFill>
            </a:ln>
          </c:spPr>
        </c:majorGridlines>
        <c:minorGridlines/>
        <c:numFmt formatCode="0.00" sourceLinked="0"/>
        <c:majorTickMark val="out"/>
        <c:minorTickMark val="out"/>
        <c:tickLblPos val="high"/>
        <c:crossAx val="71902336"/>
        <c:crosses val="autoZero"/>
        <c:crossBetween val="midCat"/>
        <c:majorUnit val="5.000000000000001E-2"/>
        <c:minorUnit val="1.0000000000000002E-2"/>
      </c:valAx>
      <c:spPr>
        <a:noFill/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Datum</c:v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val>
            <c:numRef>
              <c:f>Mathe!$O$10:$O$375</c:f>
              <c:numCache>
                <c:formatCode>0.00</c:formatCode>
                <c:ptCount val="366"/>
                <c:pt idx="0">
                  <c:v>-3.305292625122684</c:v>
                </c:pt>
                <c:pt idx="1">
                  <c:v>-3.7767635598972165</c:v>
                </c:pt>
                <c:pt idx="2">
                  <c:v>-4.242629585625096</c:v>
                </c:pt>
                <c:pt idx="3">
                  <c:v>-4.7023847878052045</c:v>
                </c:pt>
                <c:pt idx="4">
                  <c:v>-5.1555351112078904</c:v>
                </c:pt>
                <c:pt idx="5">
                  <c:v>-5.6015991830075071</c:v>
                </c:pt>
                <c:pt idx="6">
                  <c:v>-6.0401090913194846</c:v>
                </c:pt>
                <c:pt idx="7">
                  <c:v>-6.4706111171351415</c:v>
                </c:pt>
                <c:pt idx="8">
                  <c:v>-6.8926664179340369</c:v>
                </c:pt>
                <c:pt idx="9">
                  <c:v>-7.3058516615607418</c:v>
                </c:pt>
                <c:pt idx="10">
                  <c:v>-7.7097596092467917</c:v>
                </c:pt>
                <c:pt idx="11">
                  <c:v>-8.1039996469632172</c:v>
                </c:pt>
                <c:pt idx="12">
                  <c:v>-8.4881982645674121</c:v>
                </c:pt>
                <c:pt idx="13">
                  <c:v>-8.861999482515273</c:v>
                </c:pt>
                <c:pt idx="14">
                  <c:v>-9.2250652261698107</c:v>
                </c:pt>
                <c:pt idx="15">
                  <c:v>-9.5770756480076731</c:v>
                </c:pt>
                <c:pt idx="16">
                  <c:v>-9.9177293982847043</c:v>
                </c:pt>
                <c:pt idx="17">
                  <c:v>-10.246743844946627</c:v>
                </c:pt>
                <c:pt idx="18">
                  <c:v>-10.563855243803934</c:v>
                </c:pt>
                <c:pt idx="19">
                  <c:v>-10.868818860192221</c:v>
                </c:pt>
                <c:pt idx="20">
                  <c:v>-11.161409043518329</c:v>
                </c:pt>
                <c:pt idx="21">
                  <c:v>-11.441419256274541</c:v>
                </c:pt>
                <c:pt idx="22">
                  <c:v>-11.708662059240194</c:v>
                </c:pt>
                <c:pt idx="23">
                  <c:v>-11.962969054722846</c:v>
                </c:pt>
                <c:pt idx="24">
                  <c:v>-12.204190789809369</c:v>
                </c:pt>
                <c:pt idx="25">
                  <c:v>-12.432196621681593</c:v>
                </c:pt>
                <c:pt idx="26">
                  <c:v>-12.64687454712012</c:v>
                </c:pt>
                <c:pt idx="27">
                  <c:v>-12.848130998394804</c:v>
                </c:pt>
                <c:pt idx="28">
                  <c:v>-13.035890607755219</c:v>
                </c:pt>
                <c:pt idx="29">
                  <c:v>-13.210095942773972</c:v>
                </c:pt>
                <c:pt idx="30">
                  <c:v>-13.370707214792763</c:v>
                </c:pt>
                <c:pt idx="31">
                  <c:v>-13.517701962719066</c:v>
                </c:pt>
                <c:pt idx="32">
                  <c:v>-13.651074714397454</c:v>
                </c:pt>
                <c:pt idx="33">
                  <c:v>-13.77083662774255</c:v>
                </c:pt>
                <c:pt idx="34">
                  <c:v>-13.877015113788671</c:v>
                </c:pt>
                <c:pt idx="35">
                  <c:v>-13.969653443739347</c:v>
                </c:pt>
                <c:pt idx="36">
                  <c:v>-14.048810342051993</c:v>
                </c:pt>
                <c:pt idx="37">
                  <c:v>-14.114559567509941</c:v>
                </c:pt>
                <c:pt idx="38">
                  <c:v>-14.166989484169354</c:v>
                </c:pt>
                <c:pt idx="39">
                  <c:v>-14.206202623972285</c:v>
                </c:pt>
                <c:pt idx="40">
                  <c:v>-14.232315242736737</c:v>
                </c:pt>
                <c:pt idx="41">
                  <c:v>-14.245456871146345</c:v>
                </c:pt>
                <c:pt idx="42">
                  <c:v>-14.245769862257982</c:v>
                </c:pt>
                <c:pt idx="43">
                  <c:v>-14.233408936962034</c:v>
                </c:pt>
                <c:pt idx="44">
                  <c:v>-14.208540728726762</c:v>
                </c:pt>
                <c:pt idx="45">
                  <c:v>-14.171343328858889</c:v>
                </c:pt>
                <c:pt idx="46">
                  <c:v>-14.12200583342678</c:v>
                </c:pt>
                <c:pt idx="47">
                  <c:v>-14.060727892886288</c:v>
                </c:pt>
                <c:pt idx="48">
                  <c:v>-13.987719265356734</c:v>
                </c:pt>
                <c:pt idx="49">
                  <c:v>-13.903199374413528</c:v>
                </c:pt>
                <c:pt idx="50">
                  <c:v>-13.807396872159435</c:v>
                </c:pt>
                <c:pt idx="51">
                  <c:v>-13.700549208258291</c:v>
                </c:pt>
                <c:pt idx="52">
                  <c:v>-13.582902205530884</c:v>
                </c:pt>
                <c:pt idx="53">
                  <c:v>-13.45470964262895</c:v>
                </c:pt>
                <c:pt idx="54">
                  <c:v>-13.316232844228063</c:v>
                </c:pt>
                <c:pt idx="55">
                  <c:v>-13.167740279109108</c:v>
                </c:pt>
                <c:pt idx="56">
                  <c:v>-13.009507166418443</c:v>
                </c:pt>
                <c:pt idx="57">
                  <c:v>-12.841815090345076</c:v>
                </c:pt>
                <c:pt idx="58">
                  <c:v>-12.664951623380045</c:v>
                </c:pt>
                <c:pt idx="59">
                  <c:v>-12.479209958267155</c:v>
                </c:pt>
                <c:pt idx="60">
                  <c:v>-12.284888548701435</c:v>
                </c:pt>
                <c:pt idx="61">
                  <c:v>-12.082290758775763</c:v>
                </c:pt>
                <c:pt idx="62">
                  <c:v>-11.871724521137651</c:v>
                </c:pt>
                <c:pt idx="63">
                  <c:v>-11.653502003766421</c:v>
                </c:pt>
                <c:pt idx="64">
                  <c:v>-11.427939285233963</c:v>
                </c:pt>
                <c:pt idx="65">
                  <c:v>-11.195356038299341</c:v>
                </c:pt>
                <c:pt idx="66">
                  <c:v>-10.956075221624603</c:v>
                </c:pt>
                <c:pt idx="67">
                  <c:v>-10.710422779385834</c:v>
                </c:pt>
                <c:pt idx="68">
                  <c:v>-10.458727348524761</c:v>
                </c:pt>
                <c:pt idx="69">
                  <c:v>-10.201319973350966</c:v>
                </c:pt>
                <c:pt idx="70">
                  <c:v>-9.9385338271951778</c:v>
                </c:pt>
                <c:pt idx="71">
                  <c:v>-9.6707039407867796</c:v>
                </c:pt>
                <c:pt idx="72">
                  <c:v>-9.3981669370103535</c:v>
                </c:pt>
                <c:pt idx="73">
                  <c:v>-9.1212607716887852</c:v>
                </c:pt>
                <c:pt idx="74">
                  <c:v>-8.8403244800203566</c:v>
                </c:pt>
                <c:pt idx="75">
                  <c:v>-8.5556979282915968</c:v>
                </c:pt>
                <c:pt idx="76">
                  <c:v>-8.2677215704738849</c:v>
                </c:pt>
                <c:pt idx="77">
                  <c:v>-7.9767362093150584</c:v>
                </c:pt>
                <c:pt idx="78">
                  <c:v>-7.6830827615170181</c:v>
                </c:pt>
                <c:pt idx="79">
                  <c:v>-7.3871020266067724</c:v>
                </c:pt>
                <c:pt idx="80">
                  <c:v>-7.089134459089534</c:v>
                </c:pt>
                <c:pt idx="81">
                  <c:v>-6.7895199434840121</c:v>
                </c:pt>
                <c:pt idx="82">
                  <c:v>-6.4885975718351174</c:v>
                </c:pt>
                <c:pt idx="83">
                  <c:v>-6.1867054233091627</c:v>
                </c:pt>
                <c:pt idx="84">
                  <c:v>-5.8841803454747952</c:v>
                </c:pt>
                <c:pt idx="85">
                  <c:v>-5.5813577368836089</c:v>
                </c:pt>
                <c:pt idx="86">
                  <c:v>-5.2785713305697</c:v>
                </c:pt>
                <c:pt idx="87">
                  <c:v>-4.976152978097427</c:v>
                </c:pt>
                <c:pt idx="88">
                  <c:v>-4.6744324337958085</c:v>
                </c:pt>
                <c:pt idx="89">
                  <c:v>-4.3737371388303847</c:v>
                </c:pt>
                <c:pt idx="90">
                  <c:v>-4.0743920047754205</c:v>
                </c:pt>
                <c:pt idx="91">
                  <c:v>-3.7767191963639357</c:v>
                </c:pt>
                <c:pt idx="92">
                  <c:v>-3.4810379131081417</c:v>
                </c:pt>
                <c:pt idx="93">
                  <c:v>-3.187664169499675</c:v>
                </c:pt>
                <c:pt idx="94">
                  <c:v>-2.8969105735170451</c:v>
                </c:pt>
                <c:pt idx="95">
                  <c:v>-2.6090861031871797</c:v>
                </c:pt>
                <c:pt idx="96">
                  <c:v>-2.3244958809685907</c:v>
                </c:pt>
                <c:pt idx="97">
                  <c:v>-2.0434409457458589</c:v>
                </c:pt>
                <c:pt idx="98">
                  <c:v>-1.7662180222489872</c:v>
                </c:pt>
                <c:pt idx="99">
                  <c:v>-1.4931192877356474</c:v>
                </c:pt>
                <c:pt idx="100">
                  <c:v>-1.2244321358012971</c:v>
                </c:pt>
                <c:pt idx="101">
                  <c:v>-0.96043893720959395</c:v>
                </c:pt>
                <c:pt idx="102">
                  <c:v>-0.70141679766576082</c:v>
                </c:pt>
                <c:pt idx="103">
                  <c:v>-0.44763731248518196</c:v>
                </c:pt>
                <c:pt idx="104">
                  <c:v>-0.19936631814320555</c:v>
                </c:pt>
                <c:pt idx="105">
                  <c:v>4.3136359274590017E-2</c:v>
                </c:pt>
                <c:pt idx="106">
                  <c:v>0.27961715866725328</c:v>
                </c:pt>
                <c:pt idx="107">
                  <c:v>0.50982904146642638</c:v>
                </c:pt>
                <c:pt idx="108">
                  <c:v>0.73353175200760212</c:v>
                </c:pt>
                <c:pt idx="109">
                  <c:v>0.95049208055485979</c:v>
                </c:pt>
                <c:pt idx="110">
                  <c:v>1.1604841287692171</c:v>
                </c:pt>
                <c:pt idx="111">
                  <c:v>1.363289577365667</c:v>
                </c:pt>
                <c:pt idx="112">
                  <c:v>1.5586979556640166</c:v>
                </c:pt>
                <c:pt idx="113">
                  <c:v>1.7465069126914585</c:v>
                </c:pt>
                <c:pt idx="114">
                  <c:v>1.9265224894493729</c:v>
                </c:pt>
                <c:pt idx="115">
                  <c:v>2.0985593919119427</c:v>
                </c:pt>
                <c:pt idx="116">
                  <c:v>2.2624412642753442</c:v>
                </c:pt>
                <c:pt idx="117">
                  <c:v>2.4180009619287142</c:v>
                </c:pt>
                <c:pt idx="118">
                  <c:v>2.5650808235715989</c:v>
                </c:pt>
                <c:pt idx="119">
                  <c:v>2.703532941853148</c:v>
                </c:pt>
                <c:pt idx="120">
                  <c:v>2.8332194318599111</c:v>
                </c:pt>
                <c:pt idx="121">
                  <c:v>2.9540126967337992</c:v>
                </c:pt>
                <c:pt idx="122">
                  <c:v>3.0657956896528322</c:v>
                </c:pt>
                <c:pt idx="123">
                  <c:v>3.1684621713627634</c:v>
                </c:pt>
                <c:pt idx="124">
                  <c:v>3.2619169624026054</c:v>
                </c:pt>
                <c:pt idx="125">
                  <c:v>3.3460761891258231</c:v>
                </c:pt>
                <c:pt idx="126">
                  <c:v>3.4208675225761254</c:v>
                </c:pt>
                <c:pt idx="127">
                  <c:v>3.4862304092415783</c:v>
                </c:pt>
                <c:pt idx="128">
                  <c:v>3.5421162926732843</c:v>
                </c:pt>
                <c:pt idx="129">
                  <c:v>3.5884888249245077</c:v>
                </c:pt>
                <c:pt idx="130">
                  <c:v>3.625324066737615</c:v>
                </c:pt>
                <c:pt idx="131">
                  <c:v>3.6526106753829666</c:v>
                </c:pt>
                <c:pt idx="132">
                  <c:v>3.6703500790329211</c:v>
                </c:pt>
                <c:pt idx="133">
                  <c:v>3.6785566365437385</c:v>
                </c:pt>
                <c:pt idx="134">
                  <c:v>3.6772577815043856</c:v>
                </c:pt>
                <c:pt idx="135">
                  <c:v>3.6664941494141923</c:v>
                </c:pt>
                <c:pt idx="136">
                  <c:v>3.6463196868508021</c:v>
                </c:pt>
                <c:pt idx="137">
                  <c:v>3.6168017415013924</c:v>
                </c:pt>
                <c:pt idx="138">
                  <c:v>3.5780211319493338</c:v>
                </c:pt>
                <c:pt idx="139">
                  <c:v>3.5300721961310635</c:v>
                </c:pt>
                <c:pt idx="140">
                  <c:v>3.4730628174106273</c:v>
                </c:pt>
                <c:pt idx="141">
                  <c:v>3.4071144272616523</c:v>
                </c:pt>
                <c:pt idx="142">
                  <c:v>3.3323619835922917</c:v>
                </c:pt>
                <c:pt idx="143">
                  <c:v>3.2489539238067207</c:v>
                </c:pt>
                <c:pt idx="144">
                  <c:v>3.1570520917610088</c:v>
                </c:pt>
                <c:pt idx="145">
                  <c:v>3.0568316378444815</c:v>
                </c:pt>
                <c:pt idx="146">
                  <c:v>2.948480891497157</c:v>
                </c:pt>
                <c:pt idx="147">
                  <c:v>2.8322012055639445</c:v>
                </c:pt>
                <c:pt idx="148">
                  <c:v>2.7082067719836558</c:v>
                </c:pt>
                <c:pt idx="149">
                  <c:v>2.576724408410747</c:v>
                </c:pt>
                <c:pt idx="150">
                  <c:v>2.4379933154816378</c:v>
                </c:pt>
                <c:pt idx="151">
                  <c:v>2.2922648045542626</c:v>
                </c:pt>
                <c:pt idx="152">
                  <c:v>2.1398019958685701</c:v>
                </c:pt>
                <c:pt idx="153">
                  <c:v>1.980879487206554</c:v>
                </c:pt>
                <c:pt idx="154">
                  <c:v>1.8157829932614855</c:v>
                </c:pt>
                <c:pt idx="155">
                  <c:v>1.6448089560590287</c:v>
                </c:pt>
                <c:pt idx="156">
                  <c:v>1.4682641269127727</c:v>
                </c:pt>
                <c:pt idx="157">
                  <c:v>1.2864651205355229</c:v>
                </c:pt>
                <c:pt idx="158">
                  <c:v>1.0997379420656537</c:v>
                </c:pt>
                <c:pt idx="159">
                  <c:v>0.90841748790855414</c:v>
                </c:pt>
                <c:pt idx="160">
                  <c:v>0.71284702143042711</c:v>
                </c:pt>
                <c:pt idx="161">
                  <c:v>0.5133776246746794</c:v>
                </c:pt>
                <c:pt idx="162">
                  <c:v>0.3103676274038305</c:v>
                </c:pt>
                <c:pt idx="163">
                  <c:v>0.10418201489436037</c:v>
                </c:pt>
                <c:pt idx="164">
                  <c:v>-0.10480818396912148</c:v>
                </c:pt>
                <c:pt idx="165">
                  <c:v>-0.31622652663920814</c:v>
                </c:pt>
                <c:pt idx="166">
                  <c:v>-0.52969180312916297</c:v>
                </c:pt>
                <c:pt idx="167">
                  <c:v>-0.7448186966539978</c:v>
                </c:pt>
                <c:pt idx="168">
                  <c:v>-0.96121845674760675</c:v>
                </c:pt>
                <c:pt idx="169">
                  <c:v>-1.1784995828366287</c:v>
                </c:pt>
                <c:pt idx="170">
                  <c:v>-1.3962685161930377</c:v>
                </c:pt>
                <c:pt idx="171">
                  <c:v>-1.6141303381333107</c:v>
                </c:pt>
                <c:pt idx="172">
                  <c:v>-1.8316894722982735</c:v>
                </c:pt>
                <c:pt idx="173">
                  <c:v>-2.0485503888195433</c:v>
                </c:pt>
                <c:pt idx="174">
                  <c:v>-2.2643183081686047</c:v>
                </c:pt>
                <c:pt idx="175">
                  <c:v>-2.4785999024884995</c:v>
                </c:pt>
                <c:pt idx="176">
                  <c:v>-2.6910039922183802</c:v>
                </c:pt>
                <c:pt idx="177">
                  <c:v>-2.9011422358550916</c:v>
                </c:pt>
                <c:pt idx="178">
                  <c:v>-3.1086298107344423</c:v>
                </c:pt>
                <c:pt idx="179">
                  <c:v>-3.3130860827687143</c:v>
                </c:pt>
                <c:pt idx="180">
                  <c:v>-3.5141352631451275</c:v>
                </c:pt>
                <c:pt idx="181">
                  <c:v>-3.7114070500627245</c:v>
                </c:pt>
                <c:pt idx="182">
                  <c:v>-3.9045372536807013</c:v>
                </c:pt>
                <c:pt idx="183">
                  <c:v>-4.0931684025397921</c:v>
                </c:pt>
                <c:pt idx="184">
                  <c:v>-4.2769503298328937</c:v>
                </c:pt>
                <c:pt idx="185">
                  <c:v>-4.4555407380103533</c:v>
                </c:pt>
                <c:pt idx="186">
                  <c:v>-4.6286057403307286</c:v>
                </c:pt>
                <c:pt idx="187">
                  <c:v>-4.7958203780916397</c:v>
                </c:pt>
                <c:pt idx="188">
                  <c:v>-4.9568691124095485</c:v>
                </c:pt>
                <c:pt idx="189">
                  <c:v>-5.1114462895540393</c:v>
                </c:pt>
                <c:pt idx="190">
                  <c:v>-5.2592565789752141</c:v>
                </c:pt>
                <c:pt idx="191">
                  <c:v>-5.4000153833090989</c:v>
                </c:pt>
                <c:pt idx="192">
                  <c:v>-5.533449219779941</c:v>
                </c:pt>
                <c:pt idx="193">
                  <c:v>-5.6592960725611476</c:v>
                </c:pt>
                <c:pt idx="194">
                  <c:v>-5.7773057157901651</c:v>
                </c:pt>
                <c:pt idx="195">
                  <c:v>-5.8872400070707727</c:v>
                </c:pt>
                <c:pt idx="196">
                  <c:v>-5.9888731514242055</c:v>
                </c:pt>
                <c:pt idx="197">
                  <c:v>-6.0819919357777339</c:v>
                </c:pt>
                <c:pt idx="198">
                  <c:v>-6.1663959342009997</c:v>
                </c:pt>
                <c:pt idx="199">
                  <c:v>-6.2418976842138516</c:v>
                </c:pt>
                <c:pt idx="200">
                  <c:v>-6.3083228346013884</c:v>
                </c:pt>
                <c:pt idx="201">
                  <c:v>-6.3655102652692115</c:v>
                </c:pt>
                <c:pt idx="202">
                  <c:v>-6.4133121797711805</c:v>
                </c:pt>
                <c:pt idx="203">
                  <c:v>-6.4515941712249534</c:v>
                </c:pt>
                <c:pt idx="204">
                  <c:v>-6.4802352624106296</c:v>
                </c:pt>
                <c:pt idx="205">
                  <c:v>-6.4991279209213628</c:v>
                </c:pt>
                <c:pt idx="206">
                  <c:v>-6.5081780502905504</c:v>
                </c:pt>
                <c:pt idx="207">
                  <c:v>-6.5073049580831954</c:v>
                </c:pt>
                <c:pt idx="208">
                  <c:v>-6.4964413019795382</c:v>
                </c:pt>
                <c:pt idx="209">
                  <c:v>-6.4755330149168095</c:v>
                </c:pt>
                <c:pt idx="210">
                  <c:v>-6.444539210393315</c:v>
                </c:pt>
                <c:pt idx="211">
                  <c:v>-6.4034320690494315</c:v>
                </c:pt>
                <c:pt idx="212">
                  <c:v>-6.3521967076693429</c:v>
                </c:pt>
                <c:pt idx="213">
                  <c:v>-6.2908310317452338</c:v>
                </c:pt>
                <c:pt idx="214">
                  <c:v>-6.2193455727550706</c:v>
                </c:pt>
                <c:pt idx="215">
                  <c:v>-6.1377633112972392</c:v>
                </c:pt>
                <c:pt idx="216">
                  <c:v>-6.0461194872163535</c:v>
                </c:pt>
                <c:pt idx="217">
                  <c:v>-5.9444613978410876</c:v>
                </c:pt>
                <c:pt idx="218">
                  <c:v>-5.832848185432697</c:v>
                </c:pt>
                <c:pt idx="219">
                  <c:v>-5.7113506149185067</c:v>
                </c:pt>
                <c:pt idx="220">
                  <c:v>-5.580050842956906</c:v>
                </c:pt>
                <c:pt idx="221">
                  <c:v>-5.4390421793504915</c:v>
                </c:pt>
                <c:pt idx="222">
                  <c:v>-5.2884288417795489</c:v>
                </c:pt>
                <c:pt idx="223">
                  <c:v>-5.1283257048032977</c:v>
                </c:pt>
                <c:pt idx="224">
                  <c:v>-4.9588580440232182</c:v>
                </c:pt>
                <c:pt idx="225">
                  <c:v>-4.7801612762687773</c:v>
                </c:pt>
                <c:pt idx="226">
                  <c:v>-4.5923806966162353</c:v>
                </c:pt>
                <c:pt idx="227">
                  <c:v>-4.3956712130085869</c:v>
                </c:pt>
                <c:pt idx="228">
                  <c:v>-4.1901970791986747</c:v>
                </c:pt>
                <c:pt idx="229">
                  <c:v>-3.9761316266883147</c:v>
                </c:pt>
                <c:pt idx="230">
                  <c:v>-3.7536569962888873</c:v>
                </c:pt>
                <c:pt idx="231">
                  <c:v>-3.5229638698865977</c:v>
                </c:pt>
                <c:pt idx="232">
                  <c:v>-3.2842512029381101</c:v>
                </c:pt>
                <c:pt idx="233">
                  <c:v>-3.0377259581888638</c:v>
                </c:pt>
                <c:pt idx="234">
                  <c:v>-2.783602841045254</c:v>
                </c:pt>
                <c:pt idx="235">
                  <c:v>-2.5221040370002488</c:v>
                </c:pt>
                <c:pt idx="236">
                  <c:v>-2.2534589514551815</c:v>
                </c:pt>
                <c:pt idx="237">
                  <c:v>-1.9779039522479316</c:v>
                </c:pt>
                <c:pt idx="238">
                  <c:v>-1.6956821151444972</c:v>
                </c:pt>
                <c:pt idx="239">
                  <c:v>-1.4070429725179217</c:v>
                </c:pt>
                <c:pt idx="240">
                  <c:v>-1.1122422653939199</c:v>
                </c:pt>
                <c:pt idx="241">
                  <c:v>-0.81154169900620043</c:v>
                </c:pt>
                <c:pt idx="242">
                  <c:v>-0.50520870196524958</c:v>
                </c:pt>
                <c:pt idx="243">
                  <c:v>-0.1935161891102071</c:v>
                </c:pt>
                <c:pt idx="244">
                  <c:v>0.12325767192125457</c:v>
                </c:pt>
                <c:pt idx="245">
                  <c:v>0.44482969040598114</c:v>
                </c:pt>
                <c:pt idx="246">
                  <c:v>0.77091187855674115</c:v>
                </c:pt>
                <c:pt idx="247">
                  <c:v>1.1012116739158562</c:v>
                </c:pt>
                <c:pt idx="248">
                  <c:v>1.4354321582067777</c:v>
                </c:pt>
                <c:pt idx="249">
                  <c:v>1.7732722727618311</c:v>
                </c:pt>
                <c:pt idx="250">
                  <c:v>2.1144270306637702</c:v>
                </c:pt>
                <c:pt idx="251">
                  <c:v>2.4585877257700139</c:v>
                </c:pt>
                <c:pt idx="252">
                  <c:v>2.8054421388067921</c:v>
                </c:pt>
                <c:pt idx="253">
                  <c:v>3.1546747407426863</c:v>
                </c:pt>
                <c:pt idx="254">
                  <c:v>3.50596689367487</c:v>
                </c:pt>
                <c:pt idx="255">
                  <c:v>3.8589970494748265</c:v>
                </c:pt>
                <c:pt idx="256">
                  <c:v>4.2134409464642157</c:v>
                </c:pt>
                <c:pt idx="257">
                  <c:v>4.568971804404204</c:v>
                </c:pt>
                <c:pt idx="258">
                  <c:v>4.925260518099476</c:v>
                </c:pt>
                <c:pt idx="259">
                  <c:v>5.2819758499305882</c:v>
                </c:pt>
                <c:pt idx="260">
                  <c:v>5.638784621644807</c:v>
                </c:pt>
                <c:pt idx="261">
                  <c:v>5.9953519057457951</c:v>
                </c:pt>
                <c:pt idx="262">
                  <c:v>6.3513412168321173</c:v>
                </c:pt>
                <c:pt idx="263">
                  <c:v>6.7064147032512995</c:v>
                </c:pt>
                <c:pt idx="264">
                  <c:v>7.0602333394352135</c:v>
                </c:pt>
                <c:pt idx="265">
                  <c:v>7.4124571193016227</c:v>
                </c:pt>
                <c:pt idx="266">
                  <c:v>7.7627452511045485</c:v>
                </c:pt>
                <c:pt idx="267">
                  <c:v>8.1107563541288776</c:v>
                </c:pt>
                <c:pt idx="268">
                  <c:v>8.4561486576232472</c:v>
                </c:pt>
                <c:pt idx="269">
                  <c:v>8.7985802023759412</c:v>
                </c:pt>
                <c:pt idx="270">
                  <c:v>9.1377090453342369</c:v>
                </c:pt>
                <c:pt idx="271">
                  <c:v>9.4731934676720098</c:v>
                </c:pt>
                <c:pt idx="272">
                  <c:v>9.8046921867134156</c:v>
                </c:pt>
                <c:pt idx="273">
                  <c:v>10.131864572110695</c:v>
                </c:pt>
                <c:pt idx="274">
                  <c:v>10.45437086668035</c:v>
                </c:pt>
                <c:pt idx="275">
                  <c:v>10.77187241229282</c:v>
                </c:pt>
                <c:pt idx="276">
                  <c:v>11.084031881203614</c:v>
                </c:pt>
                <c:pt idx="277">
                  <c:v>11.39051351321169</c:v>
                </c:pt>
                <c:pt idx="278">
                  <c:v>11.69098335901484</c:v>
                </c:pt>
                <c:pt idx="279">
                  <c:v>11.985109530126511</c:v>
                </c:pt>
                <c:pt idx="280">
                  <c:v>12.272562455699299</c:v>
                </c:pt>
                <c:pt idx="281">
                  <c:v>12.55301514659299</c:v>
                </c:pt>
                <c:pt idx="282">
                  <c:v>12.826143466996134</c:v>
                </c:pt>
                <c:pt idx="283">
                  <c:v>13.091626413902569</c:v>
                </c:pt>
                <c:pt idx="284">
                  <c:v>13.34914640471089</c:v>
                </c:pt>
                <c:pt idx="285">
                  <c:v>13.59838957319794</c:v>
                </c:pt>
                <c:pt idx="286">
                  <c:v>13.839046074083591</c:v>
                </c:pt>
                <c:pt idx="287">
                  <c:v>14.070810396375554</c:v>
                </c:pt>
                <c:pt idx="288">
                  <c:v>14.293381685650933</c:v>
                </c:pt>
                <c:pt idx="289">
                  <c:v>14.506464075390477</c:v>
                </c:pt>
                <c:pt idx="290">
                  <c:v>14.709767027442375</c:v>
                </c:pt>
                <c:pt idx="291">
                  <c:v>14.903005681651344</c:v>
                </c:pt>
                <c:pt idx="292">
                  <c:v>15.085901214636218</c:v>
                </c:pt>
                <c:pt idx="293">
                  <c:v>15.258181207653848</c:v>
                </c:pt>
                <c:pt idx="294">
                  <c:v>15.419580023428576</c:v>
                </c:pt>
                <c:pt idx="295">
                  <c:v>15.569839191771147</c:v>
                </c:pt>
                <c:pt idx="296">
                  <c:v>15.708707803744344</c:v>
                </c:pt>
                <c:pt idx="297">
                  <c:v>15.835942914075078</c:v>
                </c:pt>
                <c:pt idx="298">
                  <c:v>15.951309951433132</c:v>
                </c:pt>
                <c:pt idx="299">
                  <c:v>16.054583136131363</c:v>
                </c:pt>
                <c:pt idx="300">
                  <c:v>16.145545904723857</c:v>
                </c:pt>
                <c:pt idx="301">
                  <c:v>16.223991340892407</c:v>
                </c:pt>
                <c:pt idx="302">
                  <c:v>16.289722611939428</c:v>
                </c:pt>
                <c:pt idx="303">
                  <c:v>16.342553410107371</c:v>
                </c:pt>
                <c:pt idx="304">
                  <c:v>16.3823083978657</c:v>
                </c:pt>
                <c:pt idx="305">
                  <c:v>16.408823656205321</c:v>
                </c:pt>
                <c:pt idx="306">
                  <c:v>16.421947134897295</c:v>
                </c:pt>
                <c:pt idx="307">
                  <c:v>16.421539103566932</c:v>
                </c:pt>
                <c:pt idx="308">
                  <c:v>16.407472602347358</c:v>
                </c:pt>
                <c:pt idx="309">
                  <c:v>16.379633890775427</c:v>
                </c:pt>
                <c:pt idx="310">
                  <c:v>16.337922893495122</c:v>
                </c:pt>
                <c:pt idx="311">
                  <c:v>16.282253641245298</c:v>
                </c:pt>
                <c:pt idx="312">
                  <c:v>16.212554705506594</c:v>
                </c:pt>
                <c:pt idx="313">
                  <c:v>16.128769625095707</c:v>
                </c:pt>
                <c:pt idx="314">
                  <c:v>16.030857322909569</c:v>
                </c:pt>
                <c:pt idx="315">
                  <c:v>15.918792510932708</c:v>
                </c:pt>
                <c:pt idx="316">
                  <c:v>15.792566081551321</c:v>
                </c:pt>
                <c:pt idx="317">
                  <c:v>15.652185483138611</c:v>
                </c:pt>
                <c:pt idx="318">
                  <c:v>15.497675077817076</c:v>
                </c:pt>
                <c:pt idx="319">
                  <c:v>15.329076479250714</c:v>
                </c:pt>
                <c:pt idx="320">
                  <c:v>15.146448868267347</c:v>
                </c:pt>
                <c:pt idx="321">
                  <c:v>14.949869284085795</c:v>
                </c:pt>
                <c:pt idx="322">
                  <c:v>14.739432888897463</c:v>
                </c:pt>
                <c:pt idx="323">
                  <c:v>14.515253203542439</c:v>
                </c:pt>
                <c:pt idx="324">
                  <c:v>14.27746231202762</c:v>
                </c:pt>
                <c:pt idx="325">
                  <c:v>14.026211032656898</c:v>
                </c:pt>
                <c:pt idx="326">
                  <c:v>13.761669053577082</c:v>
                </c:pt>
                <c:pt idx="327">
                  <c:v>13.484025030605736</c:v>
                </c:pt>
                <c:pt idx="328">
                  <c:v>13.193486645269234</c:v>
                </c:pt>
                <c:pt idx="329">
                  <c:v>12.890280621078933</c:v>
                </c:pt>
                <c:pt idx="330">
                  <c:v>12.574652696180303</c:v>
                </c:pt>
                <c:pt idx="331">
                  <c:v>12.246867550638171</c:v>
                </c:pt>
                <c:pt idx="332">
                  <c:v>11.907208686771567</c:v>
                </c:pt>
                <c:pt idx="333">
                  <c:v>11.555978261114129</c:v>
                </c:pt>
                <c:pt idx="334">
                  <c:v>11.19349686676928</c:v>
                </c:pt>
                <c:pt idx="335">
                  <c:v>10.820103265125534</c:v>
                </c:pt>
                <c:pt idx="336">
                  <c:v>10.436154066125074</c:v>
                </c:pt>
                <c:pt idx="337">
                  <c:v>10.04202335650996</c:v>
                </c:pt>
                <c:pt idx="338">
                  <c:v>9.6381022757244175</c:v>
                </c:pt>
                <c:pt idx="339">
                  <c:v>9.2247985394221992</c:v>
                </c:pt>
                <c:pt idx="340">
                  <c:v>8.8025359107929813</c:v>
                </c:pt>
                <c:pt idx="341">
                  <c:v>8.3717536202185947</c:v>
                </c:pt>
                <c:pt idx="342">
                  <c:v>7.9329057340556144</c:v>
                </c:pt>
                <c:pt idx="343">
                  <c:v>7.4864604736447369</c:v>
                </c:pt>
                <c:pt idx="344">
                  <c:v>7.0328994859382892</c:v>
                </c:pt>
                <c:pt idx="345">
                  <c:v>6.5727170674468764</c:v>
                </c:pt>
                <c:pt idx="346">
                  <c:v>6.1064193434911633</c:v>
                </c:pt>
                <c:pt idx="347">
                  <c:v>5.6345234050456643</c:v>
                </c:pt>
                <c:pt idx="348">
                  <c:v>5.1575564057285979</c:v>
                </c:pt>
                <c:pt idx="349">
                  <c:v>4.6760546217693255</c:v>
                </c:pt>
                <c:pt idx="350">
                  <c:v>4.1905624780369344</c:v>
                </c:pt>
                <c:pt idx="351">
                  <c:v>3.7016315434430145</c:v>
                </c:pt>
                <c:pt idx="352">
                  <c:v>3.2098194992524873</c:v>
                </c:pt>
                <c:pt idx="353">
                  <c:v>2.7156890840260095</c:v>
                </c:pt>
                <c:pt idx="354">
                  <c:v>2.2198070190843202</c:v>
                </c:pt>
                <c:pt idx="355">
                  <c:v>1.7227429185325067</c:v>
                </c:pt>
                <c:pt idx="356">
                  <c:v>1.2250681879792102</c:v>
                </c:pt>
                <c:pt idx="357">
                  <c:v>0.7273549161862134</c:v>
                </c:pt>
                <c:pt idx="358">
                  <c:v>0.2301747639239056</c:v>
                </c:pt>
                <c:pt idx="359">
                  <c:v>-0.26590214566730919</c:v>
                </c:pt>
                <c:pt idx="360">
                  <c:v>-0.76030833091963501</c:v>
                </c:pt>
                <c:pt idx="361">
                  <c:v>-1.2524800454406997</c:v>
                </c:pt>
                <c:pt idx="362">
                  <c:v>-1.7418583577000049</c:v>
                </c:pt>
                <c:pt idx="363">
                  <c:v>-2.2278902123319031</c:v>
                </c:pt>
                <c:pt idx="364">
                  <c:v>-2.7100294692141649</c:v>
                </c:pt>
                <c:pt idx="365">
                  <c:v>-3.1877379165473982</c:v>
                </c:pt>
              </c:numCache>
            </c:numRef>
          </c:val>
          <c:smooth val="0"/>
        </c:ser>
        <c:ser>
          <c:idx val="1"/>
          <c:order val="1"/>
          <c:tx>
            <c:v>Zeitgleichung</c:v>
          </c:tx>
          <c:marker>
            <c:symbol val="none"/>
          </c:marker>
          <c:val>
            <c:numRef>
              <c:f>Mathe!$T$10:$T$375</c:f>
              <c:numCache>
                <c:formatCode>d\-mmm</c:formatCode>
                <c:ptCount val="366"/>
                <c:pt idx="0">
                  <c:v>36526.5</c:v>
                </c:pt>
                <c:pt idx="1">
                  <c:v>36527.5</c:v>
                </c:pt>
                <c:pt idx="2">
                  <c:v>36528.5</c:v>
                </c:pt>
                <c:pt idx="3">
                  <c:v>36529.5</c:v>
                </c:pt>
                <c:pt idx="4">
                  <c:v>36530.5</c:v>
                </c:pt>
                <c:pt idx="5">
                  <c:v>36531.5</c:v>
                </c:pt>
                <c:pt idx="6">
                  <c:v>36532.5</c:v>
                </c:pt>
                <c:pt idx="7">
                  <c:v>36533.5</c:v>
                </c:pt>
                <c:pt idx="8">
                  <c:v>36534.5</c:v>
                </c:pt>
                <c:pt idx="9">
                  <c:v>36535.5</c:v>
                </c:pt>
                <c:pt idx="10">
                  <c:v>36536.5</c:v>
                </c:pt>
                <c:pt idx="11">
                  <c:v>36537.5</c:v>
                </c:pt>
                <c:pt idx="12">
                  <c:v>36538.5</c:v>
                </c:pt>
                <c:pt idx="13">
                  <c:v>36539.5</c:v>
                </c:pt>
                <c:pt idx="14">
                  <c:v>36540.5</c:v>
                </c:pt>
                <c:pt idx="15">
                  <c:v>36541.5</c:v>
                </c:pt>
                <c:pt idx="16">
                  <c:v>36542.5</c:v>
                </c:pt>
                <c:pt idx="17">
                  <c:v>36543.5</c:v>
                </c:pt>
                <c:pt idx="18">
                  <c:v>36544.5</c:v>
                </c:pt>
                <c:pt idx="19">
                  <c:v>36545.5</c:v>
                </c:pt>
                <c:pt idx="20">
                  <c:v>36546.5</c:v>
                </c:pt>
                <c:pt idx="21">
                  <c:v>36547.5</c:v>
                </c:pt>
                <c:pt idx="22">
                  <c:v>36548.5</c:v>
                </c:pt>
                <c:pt idx="23">
                  <c:v>36549.5</c:v>
                </c:pt>
                <c:pt idx="24">
                  <c:v>36550.5</c:v>
                </c:pt>
                <c:pt idx="25">
                  <c:v>36551.5</c:v>
                </c:pt>
                <c:pt idx="26">
                  <c:v>36552.5</c:v>
                </c:pt>
                <c:pt idx="27">
                  <c:v>36553.5</c:v>
                </c:pt>
                <c:pt idx="28">
                  <c:v>36554.5</c:v>
                </c:pt>
                <c:pt idx="29">
                  <c:v>36555.5</c:v>
                </c:pt>
                <c:pt idx="30">
                  <c:v>36556.5</c:v>
                </c:pt>
                <c:pt idx="31">
                  <c:v>36557.5</c:v>
                </c:pt>
                <c:pt idx="32">
                  <c:v>36558.5</c:v>
                </c:pt>
                <c:pt idx="33">
                  <c:v>36559.5</c:v>
                </c:pt>
                <c:pt idx="34">
                  <c:v>36560.5</c:v>
                </c:pt>
                <c:pt idx="35">
                  <c:v>36561.5</c:v>
                </c:pt>
                <c:pt idx="36">
                  <c:v>36562.5</c:v>
                </c:pt>
                <c:pt idx="37">
                  <c:v>36563.5</c:v>
                </c:pt>
                <c:pt idx="38">
                  <c:v>36564.5</c:v>
                </c:pt>
                <c:pt idx="39">
                  <c:v>36565.5</c:v>
                </c:pt>
                <c:pt idx="40">
                  <c:v>36566.5</c:v>
                </c:pt>
                <c:pt idx="41">
                  <c:v>36567.5</c:v>
                </c:pt>
                <c:pt idx="42">
                  <c:v>36568.5</c:v>
                </c:pt>
                <c:pt idx="43">
                  <c:v>36569.5</c:v>
                </c:pt>
                <c:pt idx="44">
                  <c:v>36570.5</c:v>
                </c:pt>
                <c:pt idx="45">
                  <c:v>36571.5</c:v>
                </c:pt>
                <c:pt idx="46">
                  <c:v>36572.5</c:v>
                </c:pt>
                <c:pt idx="47">
                  <c:v>36573.5</c:v>
                </c:pt>
                <c:pt idx="48">
                  <c:v>36574.5</c:v>
                </c:pt>
                <c:pt idx="49">
                  <c:v>36575.5</c:v>
                </c:pt>
                <c:pt idx="50">
                  <c:v>36576.5</c:v>
                </c:pt>
                <c:pt idx="51">
                  <c:v>36577.5</c:v>
                </c:pt>
                <c:pt idx="52">
                  <c:v>36578.5</c:v>
                </c:pt>
                <c:pt idx="53">
                  <c:v>36579.5</c:v>
                </c:pt>
                <c:pt idx="54">
                  <c:v>36580.5</c:v>
                </c:pt>
                <c:pt idx="55">
                  <c:v>36581.5</c:v>
                </c:pt>
                <c:pt idx="56">
                  <c:v>36582.5</c:v>
                </c:pt>
                <c:pt idx="57">
                  <c:v>36583.5</c:v>
                </c:pt>
                <c:pt idx="58">
                  <c:v>36584.5</c:v>
                </c:pt>
                <c:pt idx="59">
                  <c:v>36585.5</c:v>
                </c:pt>
                <c:pt idx="60">
                  <c:v>36586.5</c:v>
                </c:pt>
                <c:pt idx="61">
                  <c:v>36587.5</c:v>
                </c:pt>
                <c:pt idx="62">
                  <c:v>36588.5</c:v>
                </c:pt>
                <c:pt idx="63">
                  <c:v>36589.5</c:v>
                </c:pt>
                <c:pt idx="64">
                  <c:v>36590.5</c:v>
                </c:pt>
                <c:pt idx="65">
                  <c:v>36591.5</c:v>
                </c:pt>
                <c:pt idx="66">
                  <c:v>36592.5</c:v>
                </c:pt>
                <c:pt idx="67">
                  <c:v>36593.5</c:v>
                </c:pt>
                <c:pt idx="68">
                  <c:v>36594.5</c:v>
                </c:pt>
                <c:pt idx="69">
                  <c:v>36595.5</c:v>
                </c:pt>
                <c:pt idx="70">
                  <c:v>36596.5</c:v>
                </c:pt>
                <c:pt idx="71">
                  <c:v>36597.5</c:v>
                </c:pt>
                <c:pt idx="72">
                  <c:v>36598.5</c:v>
                </c:pt>
                <c:pt idx="73">
                  <c:v>36599.5</c:v>
                </c:pt>
                <c:pt idx="74">
                  <c:v>36600.5</c:v>
                </c:pt>
                <c:pt idx="75">
                  <c:v>36601.5</c:v>
                </c:pt>
                <c:pt idx="76">
                  <c:v>36602.5</c:v>
                </c:pt>
                <c:pt idx="77">
                  <c:v>36603.5</c:v>
                </c:pt>
                <c:pt idx="78">
                  <c:v>36604.5</c:v>
                </c:pt>
                <c:pt idx="79">
                  <c:v>36605.5</c:v>
                </c:pt>
                <c:pt idx="80">
                  <c:v>36606.5</c:v>
                </c:pt>
                <c:pt idx="81">
                  <c:v>36607.5</c:v>
                </c:pt>
                <c:pt idx="82">
                  <c:v>36608.5</c:v>
                </c:pt>
                <c:pt idx="83">
                  <c:v>36609.5</c:v>
                </c:pt>
                <c:pt idx="84">
                  <c:v>36610.5</c:v>
                </c:pt>
                <c:pt idx="85">
                  <c:v>36611.5</c:v>
                </c:pt>
                <c:pt idx="86">
                  <c:v>36612.5</c:v>
                </c:pt>
                <c:pt idx="87">
                  <c:v>36613.5</c:v>
                </c:pt>
                <c:pt idx="88">
                  <c:v>36614.5</c:v>
                </c:pt>
                <c:pt idx="89">
                  <c:v>36615.5</c:v>
                </c:pt>
                <c:pt idx="90">
                  <c:v>36616.5</c:v>
                </c:pt>
                <c:pt idx="91">
                  <c:v>36617.5</c:v>
                </c:pt>
                <c:pt idx="92">
                  <c:v>36618.5</c:v>
                </c:pt>
                <c:pt idx="93">
                  <c:v>36619.5</c:v>
                </c:pt>
                <c:pt idx="94">
                  <c:v>36620.5</c:v>
                </c:pt>
                <c:pt idx="95">
                  <c:v>36621.5</c:v>
                </c:pt>
                <c:pt idx="96">
                  <c:v>36622.5</c:v>
                </c:pt>
                <c:pt idx="97">
                  <c:v>36623.5</c:v>
                </c:pt>
                <c:pt idx="98">
                  <c:v>36624.5</c:v>
                </c:pt>
                <c:pt idx="99">
                  <c:v>36625.5</c:v>
                </c:pt>
                <c:pt idx="100">
                  <c:v>36626.5</c:v>
                </c:pt>
                <c:pt idx="101">
                  <c:v>36627.5</c:v>
                </c:pt>
                <c:pt idx="102">
                  <c:v>36628.5</c:v>
                </c:pt>
                <c:pt idx="103">
                  <c:v>36629.5</c:v>
                </c:pt>
                <c:pt idx="104">
                  <c:v>36630.5</c:v>
                </c:pt>
                <c:pt idx="105">
                  <c:v>36631.5</c:v>
                </c:pt>
                <c:pt idx="106">
                  <c:v>36632.5</c:v>
                </c:pt>
                <c:pt idx="107">
                  <c:v>36633.5</c:v>
                </c:pt>
                <c:pt idx="108">
                  <c:v>36634.5</c:v>
                </c:pt>
                <c:pt idx="109">
                  <c:v>36635.5</c:v>
                </c:pt>
                <c:pt idx="110">
                  <c:v>36636.5</c:v>
                </c:pt>
                <c:pt idx="111">
                  <c:v>36637.5</c:v>
                </c:pt>
                <c:pt idx="112">
                  <c:v>36638.5</c:v>
                </c:pt>
                <c:pt idx="113">
                  <c:v>36639.5</c:v>
                </c:pt>
                <c:pt idx="114">
                  <c:v>36640.5</c:v>
                </c:pt>
                <c:pt idx="115">
                  <c:v>36641.5</c:v>
                </c:pt>
                <c:pt idx="116">
                  <c:v>36642.5</c:v>
                </c:pt>
                <c:pt idx="117">
                  <c:v>36643.5</c:v>
                </c:pt>
                <c:pt idx="118">
                  <c:v>36644.5</c:v>
                </c:pt>
                <c:pt idx="119">
                  <c:v>36645.5</c:v>
                </c:pt>
                <c:pt idx="120">
                  <c:v>36646.5</c:v>
                </c:pt>
                <c:pt idx="121">
                  <c:v>36647.5</c:v>
                </c:pt>
                <c:pt idx="122">
                  <c:v>36648.5</c:v>
                </c:pt>
                <c:pt idx="123">
                  <c:v>36649.5</c:v>
                </c:pt>
                <c:pt idx="124">
                  <c:v>36650.5</c:v>
                </c:pt>
                <c:pt idx="125">
                  <c:v>36651.5</c:v>
                </c:pt>
                <c:pt idx="126">
                  <c:v>36652.5</c:v>
                </c:pt>
                <c:pt idx="127">
                  <c:v>36653.5</c:v>
                </c:pt>
                <c:pt idx="128">
                  <c:v>36654.5</c:v>
                </c:pt>
                <c:pt idx="129">
                  <c:v>36655.5</c:v>
                </c:pt>
                <c:pt idx="130">
                  <c:v>36656.5</c:v>
                </c:pt>
                <c:pt idx="131">
                  <c:v>36657.5</c:v>
                </c:pt>
                <c:pt idx="132">
                  <c:v>36658.5</c:v>
                </c:pt>
                <c:pt idx="133">
                  <c:v>36659.5</c:v>
                </c:pt>
                <c:pt idx="134">
                  <c:v>36660.5</c:v>
                </c:pt>
                <c:pt idx="135">
                  <c:v>36661.5</c:v>
                </c:pt>
                <c:pt idx="136">
                  <c:v>36662.5</c:v>
                </c:pt>
                <c:pt idx="137">
                  <c:v>36663.5</c:v>
                </c:pt>
                <c:pt idx="138">
                  <c:v>36664.5</c:v>
                </c:pt>
                <c:pt idx="139">
                  <c:v>36665.5</c:v>
                </c:pt>
                <c:pt idx="140">
                  <c:v>36666.5</c:v>
                </c:pt>
                <c:pt idx="141">
                  <c:v>36667.5</c:v>
                </c:pt>
                <c:pt idx="142">
                  <c:v>36668.5</c:v>
                </c:pt>
                <c:pt idx="143">
                  <c:v>36669.5</c:v>
                </c:pt>
                <c:pt idx="144">
                  <c:v>36670.5</c:v>
                </c:pt>
                <c:pt idx="145">
                  <c:v>36671.5</c:v>
                </c:pt>
                <c:pt idx="146">
                  <c:v>36672.5</c:v>
                </c:pt>
                <c:pt idx="147">
                  <c:v>36673.5</c:v>
                </c:pt>
                <c:pt idx="148">
                  <c:v>36674.5</c:v>
                </c:pt>
                <c:pt idx="149">
                  <c:v>36675.5</c:v>
                </c:pt>
                <c:pt idx="150">
                  <c:v>36676.5</c:v>
                </c:pt>
                <c:pt idx="151">
                  <c:v>36677.5</c:v>
                </c:pt>
                <c:pt idx="152">
                  <c:v>36678.5</c:v>
                </c:pt>
                <c:pt idx="153">
                  <c:v>36679.5</c:v>
                </c:pt>
                <c:pt idx="154">
                  <c:v>36680.5</c:v>
                </c:pt>
                <c:pt idx="155">
                  <c:v>36681.5</c:v>
                </c:pt>
                <c:pt idx="156">
                  <c:v>36682.5</c:v>
                </c:pt>
                <c:pt idx="157">
                  <c:v>36683.5</c:v>
                </c:pt>
                <c:pt idx="158">
                  <c:v>36684.5</c:v>
                </c:pt>
                <c:pt idx="159">
                  <c:v>36685.5</c:v>
                </c:pt>
                <c:pt idx="160">
                  <c:v>36686.5</c:v>
                </c:pt>
                <c:pt idx="161">
                  <c:v>36687.5</c:v>
                </c:pt>
                <c:pt idx="162">
                  <c:v>36688.5</c:v>
                </c:pt>
                <c:pt idx="163">
                  <c:v>36689.5</c:v>
                </c:pt>
                <c:pt idx="164">
                  <c:v>36690.5</c:v>
                </c:pt>
                <c:pt idx="165">
                  <c:v>36691.5</c:v>
                </c:pt>
                <c:pt idx="166">
                  <c:v>36692.5</c:v>
                </c:pt>
                <c:pt idx="167">
                  <c:v>36693.5</c:v>
                </c:pt>
                <c:pt idx="168">
                  <c:v>36694.5</c:v>
                </c:pt>
                <c:pt idx="169">
                  <c:v>36695.5</c:v>
                </c:pt>
                <c:pt idx="170">
                  <c:v>36696.5</c:v>
                </c:pt>
                <c:pt idx="171">
                  <c:v>36697.5</c:v>
                </c:pt>
                <c:pt idx="172">
                  <c:v>36698.5</c:v>
                </c:pt>
                <c:pt idx="173">
                  <c:v>36699.5</c:v>
                </c:pt>
                <c:pt idx="174">
                  <c:v>36700.5</c:v>
                </c:pt>
                <c:pt idx="175">
                  <c:v>36701.5</c:v>
                </c:pt>
                <c:pt idx="176">
                  <c:v>36702.5</c:v>
                </c:pt>
                <c:pt idx="177">
                  <c:v>36703.5</c:v>
                </c:pt>
                <c:pt idx="178">
                  <c:v>36704.5</c:v>
                </c:pt>
                <c:pt idx="179">
                  <c:v>36705.5</c:v>
                </c:pt>
                <c:pt idx="180">
                  <c:v>36706.5</c:v>
                </c:pt>
                <c:pt idx="181">
                  <c:v>36707.5</c:v>
                </c:pt>
                <c:pt idx="182">
                  <c:v>36708.5</c:v>
                </c:pt>
                <c:pt idx="183">
                  <c:v>36709.5</c:v>
                </c:pt>
                <c:pt idx="184">
                  <c:v>36710.5</c:v>
                </c:pt>
                <c:pt idx="185">
                  <c:v>36711.5</c:v>
                </c:pt>
                <c:pt idx="186">
                  <c:v>36712.5</c:v>
                </c:pt>
                <c:pt idx="187">
                  <c:v>36713.5</c:v>
                </c:pt>
                <c:pt idx="188">
                  <c:v>36714.5</c:v>
                </c:pt>
                <c:pt idx="189">
                  <c:v>36715.5</c:v>
                </c:pt>
                <c:pt idx="190">
                  <c:v>36716.5</c:v>
                </c:pt>
                <c:pt idx="191">
                  <c:v>36717.5</c:v>
                </c:pt>
                <c:pt idx="192">
                  <c:v>36718.5</c:v>
                </c:pt>
                <c:pt idx="193">
                  <c:v>36719.5</c:v>
                </c:pt>
                <c:pt idx="194">
                  <c:v>36720.5</c:v>
                </c:pt>
                <c:pt idx="195">
                  <c:v>36721.5</c:v>
                </c:pt>
                <c:pt idx="196">
                  <c:v>36722.5</c:v>
                </c:pt>
                <c:pt idx="197">
                  <c:v>36723.5</c:v>
                </c:pt>
                <c:pt idx="198">
                  <c:v>36724.5</c:v>
                </c:pt>
                <c:pt idx="199">
                  <c:v>36725.5</c:v>
                </c:pt>
                <c:pt idx="200">
                  <c:v>36726.5</c:v>
                </c:pt>
                <c:pt idx="201">
                  <c:v>36727.5</c:v>
                </c:pt>
                <c:pt idx="202">
                  <c:v>36728.5</c:v>
                </c:pt>
                <c:pt idx="203">
                  <c:v>36729.5</c:v>
                </c:pt>
                <c:pt idx="204">
                  <c:v>36730.5</c:v>
                </c:pt>
                <c:pt idx="205">
                  <c:v>36731.5</c:v>
                </c:pt>
                <c:pt idx="206">
                  <c:v>36732.5</c:v>
                </c:pt>
                <c:pt idx="207">
                  <c:v>36733.5</c:v>
                </c:pt>
                <c:pt idx="208">
                  <c:v>36734.5</c:v>
                </c:pt>
                <c:pt idx="209">
                  <c:v>36735.5</c:v>
                </c:pt>
                <c:pt idx="210">
                  <c:v>36736.5</c:v>
                </c:pt>
                <c:pt idx="211">
                  <c:v>36737.5</c:v>
                </c:pt>
                <c:pt idx="212">
                  <c:v>36738.5</c:v>
                </c:pt>
                <c:pt idx="213">
                  <c:v>36739.5</c:v>
                </c:pt>
                <c:pt idx="214">
                  <c:v>36740.5</c:v>
                </c:pt>
                <c:pt idx="215">
                  <c:v>36741.5</c:v>
                </c:pt>
                <c:pt idx="216">
                  <c:v>36742.5</c:v>
                </c:pt>
                <c:pt idx="217">
                  <c:v>36743.5</c:v>
                </c:pt>
                <c:pt idx="218">
                  <c:v>36744.5</c:v>
                </c:pt>
                <c:pt idx="219">
                  <c:v>36745.5</c:v>
                </c:pt>
                <c:pt idx="220">
                  <c:v>36746.5</c:v>
                </c:pt>
                <c:pt idx="221">
                  <c:v>36747.5</c:v>
                </c:pt>
                <c:pt idx="222">
                  <c:v>36748.5</c:v>
                </c:pt>
                <c:pt idx="223">
                  <c:v>36749.5</c:v>
                </c:pt>
                <c:pt idx="224">
                  <c:v>36750.5</c:v>
                </c:pt>
                <c:pt idx="225">
                  <c:v>36751.5</c:v>
                </c:pt>
                <c:pt idx="226">
                  <c:v>36752.5</c:v>
                </c:pt>
                <c:pt idx="227">
                  <c:v>36753.5</c:v>
                </c:pt>
                <c:pt idx="228">
                  <c:v>36754.5</c:v>
                </c:pt>
                <c:pt idx="229">
                  <c:v>36755.5</c:v>
                </c:pt>
                <c:pt idx="230">
                  <c:v>36756.5</c:v>
                </c:pt>
                <c:pt idx="231">
                  <c:v>36757.5</c:v>
                </c:pt>
                <c:pt idx="232">
                  <c:v>36758.5</c:v>
                </c:pt>
                <c:pt idx="233">
                  <c:v>36759.5</c:v>
                </c:pt>
                <c:pt idx="234">
                  <c:v>36760.5</c:v>
                </c:pt>
                <c:pt idx="235">
                  <c:v>36761.5</c:v>
                </c:pt>
                <c:pt idx="236">
                  <c:v>36762.5</c:v>
                </c:pt>
                <c:pt idx="237">
                  <c:v>36763.5</c:v>
                </c:pt>
                <c:pt idx="238">
                  <c:v>36764.5</c:v>
                </c:pt>
                <c:pt idx="239">
                  <c:v>36765.5</c:v>
                </c:pt>
                <c:pt idx="240">
                  <c:v>36766.5</c:v>
                </c:pt>
                <c:pt idx="241">
                  <c:v>36767.5</c:v>
                </c:pt>
                <c:pt idx="242">
                  <c:v>36768.5</c:v>
                </c:pt>
                <c:pt idx="243">
                  <c:v>36769.5</c:v>
                </c:pt>
                <c:pt idx="244">
                  <c:v>36770.5</c:v>
                </c:pt>
                <c:pt idx="245">
                  <c:v>36771.5</c:v>
                </c:pt>
                <c:pt idx="246">
                  <c:v>36772.5</c:v>
                </c:pt>
                <c:pt idx="247">
                  <c:v>36773.5</c:v>
                </c:pt>
                <c:pt idx="248">
                  <c:v>36774.5</c:v>
                </c:pt>
                <c:pt idx="249">
                  <c:v>36775.5</c:v>
                </c:pt>
                <c:pt idx="250">
                  <c:v>36776.5</c:v>
                </c:pt>
                <c:pt idx="251">
                  <c:v>36777.5</c:v>
                </c:pt>
                <c:pt idx="252">
                  <c:v>36778.5</c:v>
                </c:pt>
                <c:pt idx="253">
                  <c:v>36779.5</c:v>
                </c:pt>
                <c:pt idx="254">
                  <c:v>36780.5</c:v>
                </c:pt>
                <c:pt idx="255">
                  <c:v>36781.5</c:v>
                </c:pt>
                <c:pt idx="256">
                  <c:v>36782.5</c:v>
                </c:pt>
                <c:pt idx="257">
                  <c:v>36783.5</c:v>
                </c:pt>
                <c:pt idx="258">
                  <c:v>36784.5</c:v>
                </c:pt>
                <c:pt idx="259">
                  <c:v>36785.5</c:v>
                </c:pt>
                <c:pt idx="260">
                  <c:v>36786.5</c:v>
                </c:pt>
                <c:pt idx="261">
                  <c:v>36787.5</c:v>
                </c:pt>
                <c:pt idx="262">
                  <c:v>36788.5</c:v>
                </c:pt>
                <c:pt idx="263">
                  <c:v>36789.5</c:v>
                </c:pt>
                <c:pt idx="264">
                  <c:v>36790.5</c:v>
                </c:pt>
                <c:pt idx="265">
                  <c:v>36791.5</c:v>
                </c:pt>
                <c:pt idx="266">
                  <c:v>36792.5</c:v>
                </c:pt>
                <c:pt idx="267">
                  <c:v>36793.5</c:v>
                </c:pt>
                <c:pt idx="268">
                  <c:v>36794.5</c:v>
                </c:pt>
                <c:pt idx="269">
                  <c:v>36795.5</c:v>
                </c:pt>
                <c:pt idx="270">
                  <c:v>36796.5</c:v>
                </c:pt>
                <c:pt idx="271">
                  <c:v>36797.5</c:v>
                </c:pt>
                <c:pt idx="272">
                  <c:v>36798.5</c:v>
                </c:pt>
                <c:pt idx="273">
                  <c:v>36799.5</c:v>
                </c:pt>
                <c:pt idx="274">
                  <c:v>36800.5</c:v>
                </c:pt>
                <c:pt idx="275">
                  <c:v>36801.5</c:v>
                </c:pt>
                <c:pt idx="276">
                  <c:v>36802.5</c:v>
                </c:pt>
                <c:pt idx="277">
                  <c:v>36803.5</c:v>
                </c:pt>
                <c:pt idx="278">
                  <c:v>36804.5</c:v>
                </c:pt>
                <c:pt idx="279">
                  <c:v>36805.5</c:v>
                </c:pt>
                <c:pt idx="280">
                  <c:v>36806.5</c:v>
                </c:pt>
                <c:pt idx="281">
                  <c:v>36807.5</c:v>
                </c:pt>
                <c:pt idx="282">
                  <c:v>36808.5</c:v>
                </c:pt>
                <c:pt idx="283">
                  <c:v>36809.5</c:v>
                </c:pt>
                <c:pt idx="284">
                  <c:v>36810.5</c:v>
                </c:pt>
                <c:pt idx="285">
                  <c:v>36811.5</c:v>
                </c:pt>
                <c:pt idx="286">
                  <c:v>36812.5</c:v>
                </c:pt>
                <c:pt idx="287">
                  <c:v>36813.5</c:v>
                </c:pt>
                <c:pt idx="288">
                  <c:v>36814.5</c:v>
                </c:pt>
                <c:pt idx="289">
                  <c:v>36815.5</c:v>
                </c:pt>
                <c:pt idx="290">
                  <c:v>36816.5</c:v>
                </c:pt>
                <c:pt idx="291">
                  <c:v>36817.5</c:v>
                </c:pt>
                <c:pt idx="292">
                  <c:v>36818.5</c:v>
                </c:pt>
                <c:pt idx="293">
                  <c:v>36819.5</c:v>
                </c:pt>
                <c:pt idx="294">
                  <c:v>36820.5</c:v>
                </c:pt>
                <c:pt idx="295">
                  <c:v>36821.5</c:v>
                </c:pt>
                <c:pt idx="296">
                  <c:v>36822.5</c:v>
                </c:pt>
                <c:pt idx="297">
                  <c:v>36823.5</c:v>
                </c:pt>
                <c:pt idx="298">
                  <c:v>36824.5</c:v>
                </c:pt>
                <c:pt idx="299">
                  <c:v>36825.5</c:v>
                </c:pt>
                <c:pt idx="300">
                  <c:v>36826.5</c:v>
                </c:pt>
                <c:pt idx="301">
                  <c:v>36827.5</c:v>
                </c:pt>
                <c:pt idx="302">
                  <c:v>36828.5</c:v>
                </c:pt>
                <c:pt idx="303">
                  <c:v>36829.5</c:v>
                </c:pt>
                <c:pt idx="304">
                  <c:v>36830.5</c:v>
                </c:pt>
                <c:pt idx="305">
                  <c:v>36831.5</c:v>
                </c:pt>
                <c:pt idx="306">
                  <c:v>36832.5</c:v>
                </c:pt>
                <c:pt idx="307">
                  <c:v>36833.5</c:v>
                </c:pt>
                <c:pt idx="308">
                  <c:v>36834.5</c:v>
                </c:pt>
                <c:pt idx="309">
                  <c:v>36835.5</c:v>
                </c:pt>
                <c:pt idx="310">
                  <c:v>36836.5</c:v>
                </c:pt>
                <c:pt idx="311">
                  <c:v>36837.5</c:v>
                </c:pt>
                <c:pt idx="312">
                  <c:v>36838.5</c:v>
                </c:pt>
                <c:pt idx="313">
                  <c:v>36839.5</c:v>
                </c:pt>
                <c:pt idx="314">
                  <c:v>36840.5</c:v>
                </c:pt>
                <c:pt idx="315">
                  <c:v>36841.5</c:v>
                </c:pt>
                <c:pt idx="316">
                  <c:v>36842.5</c:v>
                </c:pt>
                <c:pt idx="317">
                  <c:v>36843.5</c:v>
                </c:pt>
                <c:pt idx="318">
                  <c:v>36844.5</c:v>
                </c:pt>
                <c:pt idx="319">
                  <c:v>36845.5</c:v>
                </c:pt>
                <c:pt idx="320">
                  <c:v>36846.5</c:v>
                </c:pt>
                <c:pt idx="321">
                  <c:v>36847.5</c:v>
                </c:pt>
                <c:pt idx="322">
                  <c:v>36848.5</c:v>
                </c:pt>
                <c:pt idx="323">
                  <c:v>36849.5</c:v>
                </c:pt>
                <c:pt idx="324">
                  <c:v>36850.5</c:v>
                </c:pt>
                <c:pt idx="325">
                  <c:v>36851.5</c:v>
                </c:pt>
                <c:pt idx="326">
                  <c:v>36852.5</c:v>
                </c:pt>
                <c:pt idx="327">
                  <c:v>36853.5</c:v>
                </c:pt>
                <c:pt idx="328">
                  <c:v>36854.5</c:v>
                </c:pt>
                <c:pt idx="329">
                  <c:v>36855.5</c:v>
                </c:pt>
                <c:pt idx="330">
                  <c:v>36856.5</c:v>
                </c:pt>
                <c:pt idx="331">
                  <c:v>36857.5</c:v>
                </c:pt>
                <c:pt idx="332">
                  <c:v>36858.5</c:v>
                </c:pt>
                <c:pt idx="333">
                  <c:v>36859.5</c:v>
                </c:pt>
                <c:pt idx="334">
                  <c:v>36860.5</c:v>
                </c:pt>
                <c:pt idx="335">
                  <c:v>36861.5</c:v>
                </c:pt>
                <c:pt idx="336">
                  <c:v>36862.5</c:v>
                </c:pt>
                <c:pt idx="337">
                  <c:v>36863.5</c:v>
                </c:pt>
                <c:pt idx="338">
                  <c:v>36864.5</c:v>
                </c:pt>
                <c:pt idx="339">
                  <c:v>36865.5</c:v>
                </c:pt>
                <c:pt idx="340">
                  <c:v>36866.5</c:v>
                </c:pt>
                <c:pt idx="341">
                  <c:v>36867.5</c:v>
                </c:pt>
                <c:pt idx="342">
                  <c:v>36868.5</c:v>
                </c:pt>
                <c:pt idx="343">
                  <c:v>36869.5</c:v>
                </c:pt>
                <c:pt idx="344">
                  <c:v>36870.5</c:v>
                </c:pt>
                <c:pt idx="345">
                  <c:v>36871.5</c:v>
                </c:pt>
                <c:pt idx="346">
                  <c:v>36872.5</c:v>
                </c:pt>
                <c:pt idx="347">
                  <c:v>36873.5</c:v>
                </c:pt>
                <c:pt idx="348">
                  <c:v>36874.5</c:v>
                </c:pt>
                <c:pt idx="349">
                  <c:v>36875.5</c:v>
                </c:pt>
                <c:pt idx="350">
                  <c:v>36876.5</c:v>
                </c:pt>
                <c:pt idx="351">
                  <c:v>36877.5</c:v>
                </c:pt>
                <c:pt idx="352">
                  <c:v>36878.5</c:v>
                </c:pt>
                <c:pt idx="353">
                  <c:v>36879.5</c:v>
                </c:pt>
                <c:pt idx="354">
                  <c:v>36880.5</c:v>
                </c:pt>
                <c:pt idx="355">
                  <c:v>36881.5</c:v>
                </c:pt>
                <c:pt idx="356">
                  <c:v>36882.5</c:v>
                </c:pt>
                <c:pt idx="357">
                  <c:v>36883.5</c:v>
                </c:pt>
                <c:pt idx="358">
                  <c:v>36884.5</c:v>
                </c:pt>
                <c:pt idx="359">
                  <c:v>36885.5</c:v>
                </c:pt>
                <c:pt idx="360">
                  <c:v>36886.5</c:v>
                </c:pt>
                <c:pt idx="361">
                  <c:v>36887.5</c:v>
                </c:pt>
                <c:pt idx="362">
                  <c:v>36888.5</c:v>
                </c:pt>
                <c:pt idx="363">
                  <c:v>36889.5</c:v>
                </c:pt>
                <c:pt idx="364">
                  <c:v>36890.5</c:v>
                </c:pt>
                <c:pt idx="365">
                  <c:v>36891.5</c:v>
                </c:pt>
              </c:numCache>
            </c:numRef>
          </c:val>
          <c:smooth val="0"/>
        </c:ser>
        <c:ser>
          <c:idx val="2"/>
          <c:order val="2"/>
          <c:tx>
            <c:v>Deklination</c:v>
          </c:tx>
          <c:marker>
            <c:symbol val="none"/>
          </c:marker>
          <c:val>
            <c:numRef>
              <c:f>Mathe!$Q$10:$Q$375</c:f>
              <c:numCache>
                <c:formatCode>0.00</c:formatCode>
                <c:ptCount val="366"/>
                <c:pt idx="0">
                  <c:v>-23.033155799362845</c:v>
                </c:pt>
                <c:pt idx="1">
                  <c:v>-22.94994374529081</c:v>
                </c:pt>
                <c:pt idx="2">
                  <c:v>-22.859108650478952</c:v>
                </c:pt>
                <c:pt idx="3">
                  <c:v>-22.760695002387987</c:v>
                </c:pt>
                <c:pt idx="4">
                  <c:v>-22.654751039197748</c:v>
                </c:pt>
                <c:pt idx="5">
                  <c:v>-22.541328671847744</c:v>
                </c:pt>
                <c:pt idx="6">
                  <c:v>-22.420483401021773</c:v>
                </c:pt>
                <c:pt idx="7">
                  <c:v>-22.292274229423672</c:v>
                </c:pt>
                <c:pt idx="8">
                  <c:v>-22.156763569704314</c:v>
                </c:pt>
                <c:pt idx="9">
                  <c:v>-22.014017148410659</c:v>
                </c:pt>
                <c:pt idx="10">
                  <c:v>-21.864103906335888</c:v>
                </c:pt>
                <c:pt idx="11">
                  <c:v>-21.707095895654859</c:v>
                </c:pt>
                <c:pt idx="12">
                  <c:v>-21.543068174233255</c:v>
                </c:pt>
                <c:pt idx="13">
                  <c:v>-21.372098697498277</c:v>
                </c:pt>
                <c:pt idx="14">
                  <c:v>-21.19426820825845</c:v>
                </c:pt>
                <c:pt idx="15">
                  <c:v>-21.009660124855788</c:v>
                </c:pt>
                <c:pt idx="16">
                  <c:v>-20.818360428027741</c:v>
                </c:pt>
                <c:pt idx="17">
                  <c:v>-20.620457546849298</c:v>
                </c:pt>
                <c:pt idx="18">
                  <c:v>-20.416042244115303</c:v>
                </c:pt>
                <c:pt idx="19">
                  <c:v>-20.205207501512454</c:v>
                </c:pt>
                <c:pt idx="20">
                  <c:v>-19.988048404918189</c:v>
                </c:pt>
                <c:pt idx="21">
                  <c:v>-19.764662030148678</c:v>
                </c:pt>
                <c:pt idx="22">
                  <c:v>-19.535147329464291</c:v>
                </c:pt>
                <c:pt idx="23">
                  <c:v>-19.299605019124698</c:v>
                </c:pt>
                <c:pt idx="24">
                  <c:v>-19.058137468268313</c:v>
                </c:pt>
                <c:pt idx="25">
                  <c:v>-18.810848589373887</c:v>
                </c:pt>
                <c:pt idx="26">
                  <c:v>-18.557843730545127</c:v>
                </c:pt>
                <c:pt idx="27">
                  <c:v>-18.299229569838808</c:v>
                </c:pt>
                <c:pt idx="28">
                  <c:v>-18.035114011840875</c:v>
                </c:pt>
                <c:pt idx="29">
                  <c:v>-17.765606086675142</c:v>
                </c:pt>
                <c:pt idx="30">
                  <c:v>-17.490815851611579</c:v>
                </c:pt>
                <c:pt idx="31">
                  <c:v>-17.210854295422749</c:v>
                </c:pt>
                <c:pt idx="32">
                  <c:v>-16.925833245619692</c:v>
                </c:pt>
                <c:pt idx="33">
                  <c:v>-16.635865278680583</c:v>
                </c:pt>
                <c:pt idx="34">
                  <c:v>-16.341063633369149</c:v>
                </c:pt>
                <c:pt idx="35">
                  <c:v>-16.041542127223259</c:v>
                </c:pt>
                <c:pt idx="36">
                  <c:v>-15.737415076278818</c:v>
                </c:pt>
                <c:pt idx="37">
                  <c:v>-15.42879721807865</c:v>
                </c:pt>
                <c:pt idx="38">
                  <c:v>-15.115803638001969</c:v>
                </c:pt>
                <c:pt idx="39">
                  <c:v>-14.798549698937119</c:v>
                </c:pt>
                <c:pt idx="40">
                  <c:v>-14.477150974306815</c:v>
                </c:pt>
                <c:pt idx="41">
                  <c:v>-14.151723184443179</c:v>
                </c:pt>
                <c:pt idx="42">
                  <c:v>-13.822382136300183</c:v>
                </c:pt>
                <c:pt idx="43">
                  <c:v>-13.489243666478719</c:v>
                </c:pt>
                <c:pt idx="44">
                  <c:v>-13.152423587531663</c:v>
                </c:pt>
                <c:pt idx="45">
                  <c:v>-12.812037637507309</c:v>
                </c:pt>
                <c:pt idx="46">
                  <c:v>-12.468201432680857</c:v>
                </c:pt>
                <c:pt idx="47">
                  <c:v>-12.121030423417542</c:v>
                </c:pt>
                <c:pt idx="48">
                  <c:v>-11.770639853104059</c:v>
                </c:pt>
                <c:pt idx="49">
                  <c:v>-11.417144720079127</c:v>
                </c:pt>
                <c:pt idx="50">
                  <c:v>-11.060659742489079</c:v>
                </c:pt>
                <c:pt idx="51">
                  <c:v>-10.701299325990478</c:v>
                </c:pt>
                <c:pt idx="52">
                  <c:v>-10.33917753421696</c:v>
                </c:pt>
                <c:pt idx="53">
                  <c:v>-9.9744080619250646</c:v>
                </c:pt>
                <c:pt idx="54">
                  <c:v>-9.6071042107308813</c:v>
                </c:pt>
                <c:pt idx="55">
                  <c:v>-9.2373788673470631</c:v>
                </c:pt>
                <c:pt idx="56">
                  <c:v>-8.8653444842281033</c:v>
                </c:pt>
                <c:pt idx="57">
                  <c:v>-8.4911130625303155</c:v>
                </c:pt>
                <c:pt idx="58">
                  <c:v>-8.1147961372921724</c:v>
                </c:pt>
                <c:pt idx="59">
                  <c:v>-7.736504764740058</c:v>
                </c:pt>
                <c:pt idx="60">
                  <c:v>-7.3563495116238125</c:v>
                </c:pt>
                <c:pt idx="61">
                  <c:v>-6.9744404464877858</c:v>
                </c:pt>
                <c:pt idx="62">
                  <c:v>-6.590887132781166</c:v>
                </c:pt>
                <c:pt idx="63">
                  <c:v>-6.2057986237136671</c:v>
                </c:pt>
                <c:pt idx="64">
                  <c:v>-5.8192834587636275</c:v>
                </c:pt>
                <c:pt idx="65">
                  <c:v>-5.4314496617439305</c:v>
                </c:pt>
                <c:pt idx="66">
                  <c:v>-5.0424047403352183</c:v>
                </c:pt>
                <c:pt idx="67">
                  <c:v>-4.6522556869951837</c:v>
                </c:pt>
                <c:pt idx="68">
                  <c:v>-4.2611089811540275</c:v>
                </c:pt>
                <c:pt idx="69">
                  <c:v>-3.869070592608383</c:v>
                </c:pt>
                <c:pt idx="70">
                  <c:v>-3.4762459860265333</c:v>
                </c:pt>
                <c:pt idx="71">
                  <c:v>-3.0827401264792464</c:v>
                </c:pt>
                <c:pt idx="72">
                  <c:v>-2.6886574859125094</c:v>
                </c:pt>
                <c:pt idx="73">
                  <c:v>-2.2941020504791791</c:v>
                </c:pt>
                <c:pt idx="74">
                  <c:v>-1.8991773286486355</c:v>
                </c:pt>
                <c:pt idx="75">
                  <c:v>-1.5039863600141372</c:v>
                </c:pt>
                <c:pt idx="76">
                  <c:v>-1.1086317247200999</c:v>
                </c:pt>
                <c:pt idx="77">
                  <c:v>-0.71321555343142928</c:v>
                </c:pt>
                <c:pt idx="78">
                  <c:v>-0.31783953777014501</c:v>
                </c:pt>
                <c:pt idx="79">
                  <c:v>7.7395058856289153E-2</c:v>
                </c:pt>
                <c:pt idx="80">
                  <c:v>0.47238739010742259</c:v>
                </c:pt>
                <c:pt idx="81">
                  <c:v>0.86703701531559074</c:v>
                </c:pt>
                <c:pt idx="82">
                  <c:v>1.2612438879158017</c:v>
                </c:pt>
                <c:pt idx="83">
                  <c:v>1.6549083437699146</c:v>
                </c:pt>
                <c:pt idx="84">
                  <c:v>2.0479310894541092</c:v>
                </c:pt>
                <c:pt idx="85">
                  <c:v>2.4402131905776674</c:v>
                </c:pt>
                <c:pt idx="86">
                  <c:v>2.8316560602005145</c:v>
                </c:pt>
                <c:pt idx="87">
                  <c:v>3.2221614474156408</c:v>
                </c:pt>
                <c:pt idx="88">
                  <c:v>3.6116314261627238</c:v>
                </c:pt>
                <c:pt idx="89">
                  <c:v>3.9999683843373317</c:v>
                </c:pt>
                <c:pt idx="90">
                  <c:v>4.3870750132607297</c:v>
                </c:pt>
                <c:pt idx="91">
                  <c:v>4.7728542975737334</c:v>
                </c:pt>
                <c:pt idx="92">
                  <c:v>5.1572095056181553</c:v>
                </c:pt>
                <c:pt idx="93">
                  <c:v>5.5400441803682314</c:v>
                </c:pt>
                <c:pt idx="94">
                  <c:v>5.9212621309748394</c:v>
                </c:pt>
                <c:pt idx="95">
                  <c:v>6.3007674249835937</c:v>
                </c:pt>
                <c:pt idx="96">
                  <c:v>6.678464381288701</c:v>
                </c:pt>
                <c:pt idx="97">
                  <c:v>7.0542575638829179</c:v>
                </c:pt>
                <c:pt idx="98">
                  <c:v>7.4280517764642271</c:v>
                </c:pt>
                <c:pt idx="99">
                  <c:v>7.7997520579585169</c:v>
                </c:pt>
                <c:pt idx="100">
                  <c:v>8.1692636790179396</c:v>
                </c:pt>
                <c:pt idx="101">
                  <c:v>8.5364921395532303</c:v>
                </c:pt>
                <c:pt idx="102">
                  <c:v>8.9013431673576395</c:v>
                </c:pt>
                <c:pt idx="103">
                  <c:v>9.263722717880043</c:v>
                </c:pt>
                <c:pt idx="104">
                  <c:v>9.6235369752030202</c:v>
                </c:pt>
                <c:pt idx="105">
                  <c:v>9.9806923542815174</c:v>
                </c:pt>
                <c:pt idx="106">
                  <c:v>10.335095504495872</c:v>
                </c:pt>
                <c:pt idx="107">
                  <c:v>10.686653314572764</c:v>
                </c:pt>
                <c:pt idx="108">
                  <c:v>11.035272918925068</c:v>
                </c:pt>
                <c:pt idx="109">
                  <c:v>11.380861705461259</c:v>
                </c:pt>
                <c:pt idx="110">
                  <c:v>11.723327324912431</c:v>
                </c:pt>
                <c:pt idx="111">
                  <c:v>12.062577701723603</c:v>
                </c:pt>
                <c:pt idx="112">
                  <c:v>12.398521046553498</c:v>
                </c:pt>
                <c:pt idx="113">
                  <c:v>12.731065870425248</c:v>
                </c:pt>
                <c:pt idx="114">
                  <c:v>13.060121000567007</c:v>
                </c:pt>
                <c:pt idx="115">
                  <c:v>13.385595597979684</c:v>
                </c:pt>
                <c:pt idx="116">
                  <c:v>13.707399176765039</c:v>
                </c:pt>
                <c:pt idx="117">
                  <c:v>14.02544162524466</c:v>
                </c:pt>
                <c:pt idx="118">
                  <c:v>14.339633228896153</c:v>
                </c:pt>
                <c:pt idx="119">
                  <c:v>14.649884695129586</c:v>
                </c:pt>
                <c:pt idx="120">
                  <c:v>14.956107179922473</c:v>
                </c:pt>
                <c:pt idx="121">
                  <c:v>15.258212316327107</c:v>
                </c:pt>
                <c:pt idx="122">
                  <c:v>15.556112244859618</c:v>
                </c:pt>
                <c:pt idx="123">
                  <c:v>15.849719645774357</c:v>
                </c:pt>
                <c:pt idx="124">
                  <c:v>16.138947773222331</c:v>
                </c:pt>
                <c:pt idx="125">
                  <c:v>16.423710491285863</c:v>
                </c:pt>
                <c:pt idx="126">
                  <c:v>16.703922311876649</c:v>
                </c:pt>
                <c:pt idx="127">
                  <c:v>16.979498434476678</c:v>
                </c:pt>
                <c:pt idx="128">
                  <c:v>17.250354787695958</c:v>
                </c:pt>
                <c:pt idx="129">
                  <c:v>17.516408072613178</c:v>
                </c:pt>
                <c:pt idx="130">
                  <c:v>17.777575807858973</c:v>
                </c:pt>
                <c:pt idx="131">
                  <c:v>18.033776376393014</c:v>
                </c:pt>
                <c:pt idx="132">
                  <c:v>18.284929073919802</c:v>
                </c:pt>
                <c:pt idx="133">
                  <c:v>18.530954158878835</c:v>
                </c:pt>
                <c:pt idx="134">
                  <c:v>18.771772903937997</c:v>
                </c:pt>
                <c:pt idx="135">
                  <c:v>19.007307648910071</c:v>
                </c:pt>
                <c:pt idx="136">
                  <c:v>19.237481855004621</c:v>
                </c:pt>
                <c:pt idx="137">
                  <c:v>19.462220160319088</c:v>
                </c:pt>
                <c:pt idx="138">
                  <c:v>19.68144843646478</c:v>
                </c:pt>
                <c:pt idx="139">
                  <c:v>19.895093846215278</c:v>
                </c:pt>
                <c:pt idx="140">
                  <c:v>20.103084902056995</c:v>
                </c:pt>
                <c:pt idx="141">
                  <c:v>20.305351525513572</c:v>
                </c:pt>
                <c:pt idx="142">
                  <c:v>20.5018251071082</c:v>
                </c:pt>
                <c:pt idx="143">
                  <c:v>20.692438566821021</c:v>
                </c:pt>
                <c:pt idx="144">
                  <c:v>20.877126414891258</c:v>
                </c:pt>
                <c:pt idx="145">
                  <c:v>21.055824812807746</c:v>
                </c:pt>
                <c:pt idx="146">
                  <c:v>21.228471634325111</c:v>
                </c:pt>
                <c:pt idx="147">
                  <c:v>21.395006526337635</c:v>
                </c:pt>
                <c:pt idx="148">
                  <c:v>21.555370969437533</c:v>
                </c:pt>
                <c:pt idx="149">
                  <c:v>21.709508337980751</c:v>
                </c:pt>
                <c:pt idx="150">
                  <c:v>21.857363959479116</c:v>
                </c:pt>
                <c:pt idx="151">
                  <c:v>21.998885173135641</c:v>
                </c:pt>
                <c:pt idx="152">
                  <c:v>22.134021387337228</c:v>
                </c:pt>
                <c:pt idx="153">
                  <c:v>22.262724135918489</c:v>
                </c:pt>
                <c:pt idx="154">
                  <c:v>22.384947133009931</c:v>
                </c:pt>
                <c:pt idx="155">
                  <c:v>22.500646326284457</c:v>
                </c:pt>
                <c:pt idx="156">
                  <c:v>22.609779948418311</c:v>
                </c:pt>
                <c:pt idx="157">
                  <c:v>22.712308566584984</c:v>
                </c:pt>
                <c:pt idx="158">
                  <c:v>22.808195129804314</c:v>
                </c:pt>
                <c:pt idx="159">
                  <c:v>22.897405013974311</c:v>
                </c:pt>
                <c:pt idx="160">
                  <c:v>22.979906064418252</c:v>
                </c:pt>
                <c:pt idx="161">
                  <c:v>23.055668635787004</c:v>
                </c:pt>
                <c:pt idx="162">
                  <c:v>23.124665629164053</c:v>
                </c:pt>
                <c:pt idx="163">
                  <c:v>23.186872526229262</c:v>
                </c:pt>
                <c:pt idx="164">
                  <c:v>23.242267420347197</c:v>
                </c:pt>
                <c:pt idx="165">
                  <c:v>23.290831044456443</c:v>
                </c:pt>
                <c:pt idx="166">
                  <c:v>23.332546795647097</c:v>
                </c:pt>
                <c:pt idx="167">
                  <c:v>23.367400756326283</c:v>
                </c:pt>
                <c:pt idx="168">
                  <c:v>23.395381711883665</c:v>
                </c:pt>
                <c:pt idx="169">
                  <c:v>23.416481164782631</c:v>
                </c:pt>
                <c:pt idx="170">
                  <c:v>23.430693345016262</c:v>
                </c:pt>
                <c:pt idx="171">
                  <c:v>23.43801521688161</c:v>
                </c:pt>
                <c:pt idx="172">
                  <c:v>23.43844648204027</c:v>
                </c:pt>
                <c:pt idx="173">
                  <c:v>23.431989578847933</c:v>
                </c:pt>
                <c:pt idx="174">
                  <c:v>23.418649677950594</c:v>
                </c:pt>
                <c:pt idx="175">
                  <c:v>23.398434674159752</c:v>
                </c:pt>
                <c:pt idx="176">
                  <c:v>23.371355174634015</c:v>
                </c:pt>
                <c:pt idx="177">
                  <c:v>23.337424483409052</c:v>
                </c:pt>
                <c:pt idx="178">
                  <c:v>23.296658582332132</c:v>
                </c:pt>
                <c:pt idx="179">
                  <c:v>23.249076108471488</c:v>
                </c:pt>
                <c:pt idx="180">
                  <c:v>23.194698328084495</c:v>
                </c:pt>
                <c:pt idx="181">
                  <c:v>23.133549107241144</c:v>
                </c:pt>
                <c:pt idx="182">
                  <c:v>23.065654879212197</c:v>
                </c:pt>
                <c:pt idx="183">
                  <c:v>22.991044608742541</c:v>
                </c:pt>
                <c:pt idx="184">
                  <c:v>22.909749753341309</c:v>
                </c:pt>
                <c:pt idx="185">
                  <c:v>22.821804221730556</c:v>
                </c:pt>
                <c:pt idx="186">
                  <c:v>22.727244329602815</c:v>
                </c:pt>
                <c:pt idx="187">
                  <c:v>22.626108752846768</c:v>
                </c:pt>
                <c:pt idx="188">
                  <c:v>22.518438478406875</c:v>
                </c:pt>
                <c:pt idx="189">
                  <c:v>22.404276752949382</c:v>
                </c:pt>
                <c:pt idx="190">
                  <c:v>22.283669029512271</c:v>
                </c:pt>
                <c:pt idx="191">
                  <c:v>22.156662912320797</c:v>
                </c:pt>
                <c:pt idx="192">
                  <c:v>22.023308099953685</c:v>
                </c:pt>
                <c:pt idx="193">
                  <c:v>21.88365632704696</c:v>
                </c:pt>
                <c:pt idx="194">
                  <c:v>21.737761304723961</c:v>
                </c:pt>
                <c:pt idx="195">
                  <c:v>21.585678659939777</c:v>
                </c:pt>
                <c:pt idx="196">
                  <c:v>21.427465873928366</c:v>
                </c:pt>
                <c:pt idx="197">
                  <c:v>21.263182219938283</c:v>
                </c:pt>
                <c:pt idx="198">
                  <c:v>21.092888700441168</c:v>
                </c:pt>
                <c:pt idx="199">
                  <c:v>20.916647983993531</c:v>
                </c:pt>
                <c:pt idx="200">
                  <c:v>20.734524341928328</c:v>
                </c:pt>
                <c:pt idx="201">
                  <c:v>20.546583585048641</c:v>
                </c:pt>
                <c:pt idx="202">
                  <c:v>20.352893000489932</c:v>
                </c:pt>
                <c:pt idx="203">
                  <c:v>20.153521288911719</c:v>
                </c:pt>
                <c:pt idx="204">
                  <c:v>19.948538502173189</c:v>
                </c:pt>
                <c:pt idx="205">
                  <c:v>19.738015981640331</c:v>
                </c:pt>
                <c:pt idx="206">
                  <c:v>19.522026297265011</c:v>
                </c:pt>
                <c:pt idx="207">
                  <c:v>19.300643187568941</c:v>
                </c:pt>
                <c:pt idx="208">
                  <c:v>19.073941500657536</c:v>
                </c:pt>
                <c:pt idx="209">
                  <c:v>18.841997136380922</c:v>
                </c:pt>
                <c:pt idx="210">
                  <c:v>18.604886989750909</c:v>
                </c:pt>
                <c:pt idx="211">
                  <c:v>18.362688895714953</c:v>
                </c:pt>
                <c:pt idx="212">
                  <c:v>18.115481575379203</c:v>
                </c:pt>
                <c:pt idx="213">
                  <c:v>17.863344583765564</c:v>
                </c:pt>
                <c:pt idx="214">
                  <c:v>17.606358259178069</c:v>
                </c:pt>
                <c:pt idx="215">
                  <c:v>17.344603674247178</c:v>
                </c:pt>
                <c:pt idx="216">
                  <c:v>17.078162588711876</c:v>
                </c:pt>
                <c:pt idx="217">
                  <c:v>16.807117403991569</c:v>
                </c:pt>
                <c:pt idx="218">
                  <c:v>16.531551119592823</c:v>
                </c:pt>
                <c:pt idx="219">
                  <c:v>16.251547291388164</c:v>
                </c:pt>
                <c:pt idx="220">
                  <c:v>15.967189991797119</c:v>
                </c:pt>
                <c:pt idx="221">
                  <c:v>15.678563771892939</c:v>
                </c:pt>
                <c:pt idx="222">
                  <c:v>15.385753625452077</c:v>
                </c:pt>
                <c:pt idx="223">
                  <c:v>15.088844954956679</c:v>
                </c:pt>
                <c:pt idx="224">
                  <c:v>14.787923539555344</c:v>
                </c:pt>
                <c:pt idx="225">
                  <c:v>14.4830755049808</c:v>
                </c:pt>
                <c:pt idx="226">
                  <c:v>14.174387295418727</c:v>
                </c:pt>
                <c:pt idx="227">
                  <c:v>13.861945647316418</c:v>
                </c:pt>
                <c:pt idx="228">
                  <c:v>13.545837565115638</c:v>
                </c:pt>
                <c:pt idx="229">
                  <c:v>13.226150298889536</c:v>
                </c:pt>
                <c:pt idx="230">
                  <c:v>12.902971323859783</c:v>
                </c:pt>
                <c:pt idx="231">
                  <c:v>12.576388321765799</c:v>
                </c:pt>
                <c:pt idx="232">
                  <c:v>12.246489164055619</c:v>
                </c:pt>
                <c:pt idx="233">
                  <c:v>11.913361896863204</c:v>
                </c:pt>
                <c:pt idx="234">
                  <c:v>11.57709472773624</c:v>
                </c:pt>
                <c:pt idx="235">
                  <c:v>11.237776014073784</c:v>
                </c:pt>
                <c:pt idx="236">
                  <c:v>10.895494253232627</c:v>
                </c:pt>
                <c:pt idx="237">
                  <c:v>10.550338074257796</c:v>
                </c:pt>
                <c:pt idx="238">
                  <c:v>10.202396231191701</c:v>
                </c:pt>
                <c:pt idx="239">
                  <c:v>9.8517575979142009</c:v>
                </c:pt>
                <c:pt idx="240">
                  <c:v>9.4985111644650342</c:v>
                </c:pt>
                <c:pt idx="241">
                  <c:v>9.1427460347978808</c:v>
                </c:pt>
                <c:pt idx="242">
                  <c:v>8.7845514259151205</c:v>
                </c:pt>
                <c:pt idx="243">
                  <c:v>8.4240166683310633</c:v>
                </c:pt>
                <c:pt idx="244">
                  <c:v>8.0612312078100921</c:v>
                </c:pt>
                <c:pt idx="245">
                  <c:v>7.6962846083272387</c:v>
                </c:pt>
                <c:pt idx="246">
                  <c:v>7.32926655619461</c:v>
                </c:pt>
                <c:pt idx="247">
                  <c:v>6.9602668653014375</c:v>
                </c:pt>
                <c:pt idx="248">
                  <c:v>6.5893754834102465</c:v>
                </c:pt>
                <c:pt idx="249">
                  <c:v>6.2166824994549632</c:v>
                </c:pt>
                <c:pt idx="250">
                  <c:v>5.8422781517842193</c:v>
                </c:pt>
                <c:pt idx="251">
                  <c:v>5.4662528372937302</c:v>
                </c:pt>
                <c:pt idx="252">
                  <c:v>5.0886971213919372</c:v>
                </c:pt>
                <c:pt idx="253">
                  <c:v>4.7097017487411392</c:v>
                </c:pt>
                <c:pt idx="254">
                  <c:v>4.329357654718037</c:v>
                </c:pt>
                <c:pt idx="255">
                  <c:v>3.947755977536191</c:v>
                </c:pt>
                <c:pt idx="256">
                  <c:v>3.5649880709730408</c:v>
                </c:pt>
                <c:pt idx="257">
                  <c:v>3.1811455176438712</c:v>
                </c:pt>
                <c:pt idx="258">
                  <c:v>2.7963201427645963</c:v>
                </c:pt>
                <c:pt idx="259">
                  <c:v>2.4106040283455239</c:v>
                </c:pt>
                <c:pt idx="260">
                  <c:v>2.0240895277567259</c:v>
                </c:pt>
                <c:pt idx="261">
                  <c:v>1.6368692806064975</c:v>
                </c:pt>
                <c:pt idx="262">
                  <c:v>1.2490362278730054</c:v>
                </c:pt>
                <c:pt idx="263">
                  <c:v>0.86068362722888259</c:v>
                </c:pt>
                <c:pt idx="264">
                  <c:v>0.47190506849869507</c:v>
                </c:pt>
                <c:pt idx="265">
                  <c:v>8.2794489186195988E-2</c:v>
                </c:pt>
                <c:pt idx="266">
                  <c:v>-0.30655380998874016</c:v>
                </c:pt>
                <c:pt idx="267">
                  <c:v>-0.69604514960843933</c:v>
                </c:pt>
                <c:pt idx="268">
                  <c:v>-1.0855844561940526</c:v>
                </c:pt>
                <c:pt idx="269">
                  <c:v>-1.4750762470256902</c:v>
                </c:pt>
                <c:pt idx="270">
                  <c:v>-1.8644246152124619</c:v>
                </c:pt>
                <c:pt idx="271">
                  <c:v>-2.2535332150788063</c:v>
                </c:pt>
                <c:pt idx="272">
                  <c:v>-2.6423052479370588</c:v>
                </c:pt>
                <c:pt idx="273">
                  <c:v>-3.0306434483143412</c:v>
                </c:pt>
                <c:pt idx="274">
                  <c:v>-3.418450070706132</c:v>
                </c:pt>
                <c:pt idx="275">
                  <c:v>-3.8056268769287742</c:v>
                </c:pt>
                <c:pt idx="276">
                  <c:v>-4.1920751241441945</c:v>
                </c:pt>
                <c:pt idx="277">
                  <c:v>-4.5776955536341726</c:v>
                </c:pt>
                <c:pt idx="278">
                  <c:v>-4.9623883803991164</c:v>
                </c:pt>
                <c:pt idx="279">
                  <c:v>-5.3460532836619858</c:v>
                </c:pt>
                <c:pt idx="280">
                  <c:v>-5.7285893983567693</c:v>
                </c:pt>
                <c:pt idx="281">
                  <c:v>-6.109895307683705</c:v>
                </c:pt>
                <c:pt idx="282">
                  <c:v>-6.489869036815441</c:v>
                </c:pt>
                <c:pt idx="283">
                  <c:v>-6.8684080478382237</c:v>
                </c:pt>
                <c:pt idx="284">
                  <c:v>-7.2454092360170126</c:v>
                </c:pt>
                <c:pt idx="285">
                  <c:v>-7.6207689274704897</c:v>
                </c:pt>
                <c:pt idx="286">
                  <c:v>-7.9943828783478432</c:v>
                </c:pt>
                <c:pt idx="287">
                  <c:v>-8.3661462755976892</c:v>
                </c:pt>
                <c:pt idx="288">
                  <c:v>-8.7359537394214737</c:v>
                </c:pt>
                <c:pt idx="289">
                  <c:v>-9.1036993275056748</c:v>
                </c:pt>
                <c:pt idx="290">
                  <c:v>-9.4692765411261863</c:v>
                </c:pt>
                <c:pt idx="291">
                  <c:v>-9.8325783332219032</c:v>
                </c:pt>
                <c:pt idx="292">
                  <c:v>-10.193497118531383</c:v>
                </c:pt>
                <c:pt idx="293">
                  <c:v>-10.551924785890302</c:v>
                </c:pt>
                <c:pt idx="294">
                  <c:v>-10.907752712785099</c:v>
                </c:pt>
                <c:pt idx="295">
                  <c:v>-11.260871782258148</c:v>
                </c:pt>
                <c:pt idx="296">
                  <c:v>-11.611172402261271</c:v>
                </c:pt>
                <c:pt idx="297">
                  <c:v>-11.958544527549353</c:v>
                </c:pt>
                <c:pt idx="298">
                  <c:v>-12.302877684208624</c:v>
                </c:pt>
                <c:pt idx="299">
                  <c:v>-12.644060996909253</c:v>
                </c:pt>
                <c:pt idx="300">
                  <c:v>-12.981983218970656</c:v>
                </c:pt>
                <c:pt idx="301">
                  <c:v>-13.316532765325292</c:v>
                </c:pt>
                <c:pt idx="302">
                  <c:v>-13.647597748461392</c:v>
                </c:pt>
                <c:pt idx="303">
                  <c:v>-13.975066017424366</c:v>
                </c:pt>
                <c:pt idx="304">
                  <c:v>-14.29882519994711</c:v>
                </c:pt>
                <c:pt idx="305">
                  <c:v>-14.618762747778785</c:v>
                </c:pt>
                <c:pt idx="306">
                  <c:v>-14.934765985272072</c:v>
                </c:pt>
                <c:pt idx="307">
                  <c:v>-15.246722161283103</c:v>
                </c:pt>
                <c:pt idx="308">
                  <c:v>-15.554518504431815</c:v>
                </c:pt>
                <c:pt idx="309">
                  <c:v>-15.858042281759085</c:v>
                </c:pt>
                <c:pt idx="310">
                  <c:v>-16.157180860811689</c:v>
                </c:pt>
                <c:pt idx="311">
                  <c:v>-16.451821775171702</c:v>
                </c:pt>
                <c:pt idx="312">
                  <c:v>-16.741852793440071</c:v>
                </c:pt>
                <c:pt idx="313">
                  <c:v>-17.027161991669683</c:v>
                </c:pt>
                <c:pt idx="314">
                  <c:v>-17.3076378292313</c:v>
                </c:pt>
                <c:pt idx="315">
                  <c:v>-17.583169228083879</c:v>
                </c:pt>
                <c:pt idx="316">
                  <c:v>-17.853645655403803</c:v>
                </c:pt>
                <c:pt idx="317">
                  <c:v>-18.118957209515642</c:v>
                </c:pt>
                <c:pt idx="318">
                  <c:v>-18.378994709049426</c:v>
                </c:pt>
                <c:pt idx="319">
                  <c:v>-18.633649785233835</c:v>
                </c:pt>
                <c:pt idx="320">
                  <c:v>-18.882814977218199</c:v>
                </c:pt>
                <c:pt idx="321">
                  <c:v>-19.12638383029757</c:v>
                </c:pt>
                <c:pt idx="322">
                  <c:v>-19.36425099689939</c:v>
                </c:pt>
                <c:pt idx="323">
                  <c:v>-19.596312340169227</c:v>
                </c:pt>
                <c:pt idx="324">
                  <c:v>-19.822465039977409</c:v>
                </c:pt>
                <c:pt idx="325">
                  <c:v>-20.042607701147826</c:v>
                </c:pt>
                <c:pt idx="326">
                  <c:v>-20.256640463692154</c:v>
                </c:pt>
                <c:pt idx="327">
                  <c:v>-20.464465114814953</c:v>
                </c:pt>
                <c:pt idx="328">
                  <c:v>-20.665985202435198</c:v>
                </c:pt>
                <c:pt idx="329">
                  <c:v>-20.861106149954324</c:v>
                </c:pt>
                <c:pt idx="330">
                  <c:v>-21.049735371980987</c:v>
                </c:pt>
                <c:pt idx="331">
                  <c:v>-21.231782390708755</c:v>
                </c:pt>
                <c:pt idx="332">
                  <c:v>-21.407158952625618</c:v>
                </c:pt>
                <c:pt idx="333">
                  <c:v>-21.575779145220341</c:v>
                </c:pt>
                <c:pt idx="334">
                  <c:v>-21.737559513338102</c:v>
                </c:pt>
                <c:pt idx="335">
                  <c:v>-21.892419174824582</c:v>
                </c:pt>
                <c:pt idx="336">
                  <c:v>-22.040279935088929</c:v>
                </c:pt>
                <c:pt idx="337">
                  <c:v>-22.181066400206827</c:v>
                </c:pt>
                <c:pt idx="338">
                  <c:v>-22.314706088178394</c:v>
                </c:pt>
                <c:pt idx="339">
                  <c:v>-22.4411295379515</c:v>
                </c:pt>
                <c:pt idx="340">
                  <c:v>-22.560270415818085</c:v>
                </c:pt>
                <c:pt idx="341">
                  <c:v>-22.672065618791994</c:v>
                </c:pt>
                <c:pt idx="342">
                  <c:v>-22.776455374578095</c:v>
                </c:pt>
                <c:pt idx="343">
                  <c:v>-22.873383337748134</c:v>
                </c:pt>
                <c:pt idx="344">
                  <c:v>-22.962796681745413</c:v>
                </c:pt>
                <c:pt idx="345">
                  <c:v>-23.044646186350469</c:v>
                </c:pt>
                <c:pt idx="346">
                  <c:v>-23.118886320252368</c:v>
                </c:pt>
                <c:pt idx="347">
                  <c:v>-23.185475318384473</c:v>
                </c:pt>
                <c:pt idx="348">
                  <c:v>-23.244375253701765</c:v>
                </c:pt>
                <c:pt idx="349">
                  <c:v>-23.29555210309541</c:v>
                </c:pt>
                <c:pt idx="350">
                  <c:v>-23.338975807162949</c:v>
                </c:pt>
                <c:pt idx="351">
                  <c:v>-23.374620323576199</c:v>
                </c:pt>
                <c:pt idx="352">
                  <c:v>-23.402463673814996</c:v>
                </c:pt>
                <c:pt idx="353">
                  <c:v>-23.422487983062943</c:v>
                </c:pt>
                <c:pt idx="354">
                  <c:v>-23.434679513090533</c:v>
                </c:pt>
                <c:pt idx="355">
                  <c:v>-23.439028687981995</c:v>
                </c:pt>
                <c:pt idx="356">
                  <c:v>-23.435530112594151</c:v>
                </c:pt>
                <c:pt idx="357">
                  <c:v>-23.424182583668433</c:v>
                </c:pt>
                <c:pt idx="358">
                  <c:v>-23.404989093550562</c:v>
                </c:pt>
                <c:pt idx="359">
                  <c:v>-23.37795682650659</c:v>
                </c:pt>
                <c:pt idx="360">
                  <c:v>-23.343097147657303</c:v>
                </c:pt>
                <c:pt idx="361">
                  <c:v>-23.300425584587419</c:v>
                </c:pt>
                <c:pt idx="362">
                  <c:v>-23.249961801718605</c:v>
                </c:pt>
                <c:pt idx="363">
                  <c:v>-23.19172956756827</c:v>
                </c:pt>
                <c:pt idx="364">
                  <c:v>-23.125756715047338</c:v>
                </c:pt>
                <c:pt idx="365">
                  <c:v>-23.052075094980477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0864"/>
        <c:axId val="73222784"/>
      </c:lineChart>
      <c:dateAx>
        <c:axId val="732208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de-DE" sz="1400" b="0"/>
                  <a:t>Datum</a:t>
                </a:r>
              </a:p>
            </c:rich>
          </c:tx>
          <c:layout/>
          <c:overlay val="0"/>
        </c:title>
        <c:numFmt formatCode="[$-407]mmmm;@" sourceLinked="0"/>
        <c:majorTickMark val="out"/>
        <c:minorTickMark val="none"/>
        <c:tickLblPos val="nextTo"/>
        <c:crossAx val="73222784"/>
        <c:crosses val="autoZero"/>
        <c:auto val="0"/>
        <c:lblOffset val="100"/>
        <c:baseTimeUnit val="days"/>
      </c:dateAx>
      <c:valAx>
        <c:axId val="73222784"/>
        <c:scaling>
          <c:orientation val="minMax"/>
          <c:max val="25"/>
          <c:min val="-25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DE" sz="1400" b="0">
                    <a:solidFill>
                      <a:sysClr val="windowText" lastClr="000000"/>
                    </a:solidFill>
                  </a:rPr>
                  <a:t>Zeitgleichung (min) und Deklination (°)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73220864"/>
        <c:crosses val="autoZero"/>
        <c:crossBetween val="between"/>
        <c:majorUnit val="5"/>
        <c:minorUnit val="1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Fußpunkte x y</c:v>
          </c:tx>
          <c:spPr>
            <a:ln w="28575">
              <a:noFill/>
            </a:ln>
          </c:spPr>
          <c:xVal>
            <c:numRef>
              <c:f>Mathe!$X$10:$X$375</c:f>
              <c:numCache>
                <c:formatCode>0.000</c:formatCode>
                <c:ptCount val="366"/>
                <c:pt idx="0">
                  <c:v>2.8844119525138739E-2</c:v>
                </c:pt>
                <c:pt idx="1">
                  <c:v>3.295847959477425E-2</c:v>
                </c:pt>
                <c:pt idx="2">
                  <c:v>3.7023927605840307E-2</c:v>
                </c:pt>
                <c:pt idx="3">
                  <c:v>4.1036048621447857E-2</c:v>
                </c:pt>
                <c:pt idx="4">
                  <c:v>4.4990531196374847E-2</c:v>
                </c:pt>
                <c:pt idx="5">
                  <c:v>4.88831745602527E-2</c:v>
                </c:pt>
                <c:pt idx="6">
                  <c:v>5.2709895411583926E-2</c:v>
                </c:pt>
                <c:pt idx="7">
                  <c:v>5.6466734305078349E-2</c:v>
                </c:pt>
                <c:pt idx="8">
                  <c:v>6.0149861617296234E-2</c:v>
                </c:pt>
                <c:pt idx="9">
                  <c:v>6.3755583078266689E-2</c:v>
                </c:pt>
                <c:pt idx="10">
                  <c:v>6.7280344859313987E-2</c:v>
                </c:pt>
                <c:pt idx="11">
                  <c:v>7.0720738209983119E-2</c:v>
                </c:pt>
                <c:pt idx="12">
                  <c:v>7.4073503639385044E-2</c:v>
                </c:pt>
                <c:pt idx="13">
                  <c:v>7.733553463996258E-2</c:v>
                </c:pt>
                <c:pt idx="14">
                  <c:v>8.0503880953949281E-2</c:v>
                </c:pt>
                <c:pt idx="15">
                  <c:v>8.3575751385151706E-2</c:v>
                </c:pt>
                <c:pt idx="16">
                  <c:v>8.6548516160952077E-2</c:v>
                </c:pt>
                <c:pt idx="17">
                  <c:v>8.9419708851390986E-2</c:v>
                </c:pt>
                <c:pt idx="18">
                  <c:v>9.2187027854223474E-2</c:v>
                </c:pt>
                <c:pt idx="19">
                  <c:v>9.4848337456605744E-2</c:v>
                </c:pt>
                <c:pt idx="20">
                  <c:v>9.7401668485632961E-2</c:v>
                </c:pt>
                <c:pt idx="21">
                  <c:v>9.9845218561535817E-2</c:v>
                </c:pt>
                <c:pt idx="22">
                  <c:v>0.10217735196854037</c:v>
                </c:pt>
                <c:pt idx="23">
                  <c:v>0.10439659915955368</c:v>
                </c:pt>
                <c:pt idx="24">
                  <c:v>0.10650165591187036</c:v>
                </c:pt>
                <c:pt idx="25">
                  <c:v>0.10849138215182982</c:v>
                </c:pt>
                <c:pt idx="26">
                  <c:v>0.11036480046695642</c:v>
                </c:pt>
                <c:pt idx="27">
                  <c:v>0.11212109432476781</c:v>
                </c:pt>
                <c:pt idx="28">
                  <c:v>0.11375960601756661</c:v>
                </c:pt>
                <c:pt idx="29">
                  <c:v>0.11527983435287512</c:v>
                </c:pt>
                <c:pt idx="30">
                  <c:v>0.11668143210914719</c:v>
                </c:pt>
                <c:pt idx="31">
                  <c:v>0.11796420327637373</c:v>
                </c:pt>
                <c:pt idx="32">
                  <c:v>0.11912810010099008</c:v>
                </c:pt>
                <c:pt idx="33">
                  <c:v>0.1201732199541701</c:v>
                </c:pt>
                <c:pt idx="34">
                  <c:v>0.12109980204231394</c:v>
                </c:pt>
                <c:pt idx="35">
                  <c:v>0.12190822397790801</c:v>
                </c:pt>
                <c:pt idx="36">
                  <c:v>0.12259899822851904</c:v>
                </c:pt>
                <c:pt idx="37">
                  <c:v>0.12317276846095766</c:v>
                </c:pt>
                <c:pt idx="38">
                  <c:v>0.12363030579708416</c:v>
                </c:pt>
                <c:pt idx="39">
                  <c:v>0.12397250499688715</c:v>
                </c:pt>
                <c:pt idx="40">
                  <c:v>0.12420038058376602</c:v>
                </c:pt>
                <c:pt idx="41">
                  <c:v>0.12431506292617667</c:v>
                </c:pt>
                <c:pt idx="42">
                  <c:v>0.12431779428889043</c:v>
                </c:pt>
                <c:pt idx="43">
                  <c:v>0.12420992486638677</c:v>
                </c:pt>
                <c:pt idx="44">
                  <c:v>0.12399290880999822</c:v>
                </c:pt>
                <c:pt idx="45">
                  <c:v>0.12366830025956058</c:v>
                </c:pt>
                <c:pt idx="46">
                  <c:v>0.1232377493895716</c:v>
                </c:pt>
                <c:pt idx="47">
                  <c:v>0.12270299847893515</c:v>
                </c:pt>
                <c:pt idx="48">
                  <c:v>0.12206587801255871</c:v>
                </c:pt>
                <c:pt idx="49">
                  <c:v>0.12132830282236597</c:v>
                </c:pt>
                <c:pt idx="50">
                  <c:v>0.12049226827437436</c:v>
                </c:pt>
                <c:pt idx="51">
                  <c:v>0.11955984650780474</c:v>
                </c:pt>
                <c:pt idx="52">
                  <c:v>0.11853318273145673</c:v>
                </c:pt>
                <c:pt idx="53">
                  <c:v>0.1174144915818524</c:v>
                </c:pt>
                <c:pt idx="54">
                  <c:v>0.11620605354699444</c:v>
                </c:pt>
                <c:pt idx="55">
                  <c:v>0.11491021145896552</c:v>
                </c:pt>
                <c:pt idx="56">
                  <c:v>0.11352936705789986</c:v>
                </c:pt>
                <c:pt idx="57">
                  <c:v>0.11206597762940733</c:v>
                </c:pt>
                <c:pt idx="58">
                  <c:v>0.11052255271689132</c:v>
                </c:pt>
                <c:pt idx="59">
                  <c:v>0.10890165090971302</c:v>
                </c:pt>
                <c:pt idx="60">
                  <c:v>0.1072058767076939</c:v>
                </c:pt>
                <c:pt idx="61">
                  <c:v>0.10543787746196051</c:v>
                </c:pt>
                <c:pt idx="62">
                  <c:v>0.10360034039179958</c:v>
                </c:pt>
                <c:pt idx="63">
                  <c:v>0.10169598967674034</c:v>
                </c:pt>
                <c:pt idx="64">
                  <c:v>9.9727583622670021E-2</c:v>
                </c:pt>
                <c:pt idx="65">
                  <c:v>9.7697911900675949E-2</c:v>
                </c:pt>
                <c:pt idx="66">
                  <c:v>9.5609792856758385E-2</c:v>
                </c:pt>
                <c:pt idx="67">
                  <c:v>9.3466070890442524E-2</c:v>
                </c:pt>
                <c:pt idx="68">
                  <c:v>9.1269613900066784E-2</c:v>
                </c:pt>
                <c:pt idx="69">
                  <c:v>8.9023310792217272E-2</c:v>
                </c:pt>
                <c:pt idx="70">
                  <c:v>8.6730069052694508E-2</c:v>
                </c:pt>
                <c:pt idx="71">
                  <c:v>8.4392812376160031E-2</c:v>
                </c:pt>
                <c:pt idx="72">
                  <c:v>8.2014478351450593E-2</c:v>
                </c:pt>
                <c:pt idx="73">
                  <c:v>7.9598016199484048E-2</c:v>
                </c:pt>
                <c:pt idx="74">
                  <c:v>7.7146384560505446E-2</c:v>
                </c:pt>
                <c:pt idx="75">
                  <c:v>7.466254932737304E-2</c:v>
                </c:pt>
                <c:pt idx="76">
                  <c:v>7.2149481521462847E-2</c:v>
                </c:pt>
                <c:pt idx="77">
                  <c:v>6.9610155207799673E-2</c:v>
                </c:pt>
                <c:pt idx="78">
                  <c:v>6.7047545445845125E-2</c:v>
                </c:pt>
                <c:pt idx="79">
                  <c:v>6.4464626272516964E-2</c:v>
                </c:pt>
                <c:pt idx="80">
                  <c:v>6.1864368713849809E-2</c:v>
                </c:pt>
                <c:pt idx="81">
                  <c:v>5.9249738821807667E-2</c:v>
                </c:pt>
                <c:pt idx="82">
                  <c:v>5.6623695732716042E-2</c:v>
                </c:pt>
                <c:pt idx="83">
                  <c:v>5.3989189743867218E-2</c:v>
                </c:pt>
                <c:pt idx="84">
                  <c:v>5.1349160404836301E-2</c:v>
                </c:pt>
                <c:pt idx="85">
                  <c:v>4.8706534620139165E-2</c:v>
                </c:pt>
                <c:pt idx="86">
                  <c:v>4.6064224759909636E-2</c:v>
                </c:pt>
                <c:pt idx="87">
                  <c:v>4.3425126775360687E-2</c:v>
                </c:pt>
                <c:pt idx="88">
                  <c:v>4.0792118315874357E-2</c:v>
                </c:pt>
                <c:pt idx="89">
                  <c:v>3.8168056844673275E-2</c:v>
                </c:pt>
                <c:pt idx="90">
                  <c:v>3.5555777750131808E-2</c:v>
                </c:pt>
                <c:pt idx="91">
                  <c:v>3.295809244991247E-2</c:v>
                </c:pt>
                <c:pt idx="92">
                  <c:v>3.0377786485244675E-2</c:v>
                </c:pt>
                <c:pt idx="93">
                  <c:v>2.7817617602809968E-2</c:v>
                </c:pt>
                <c:pt idx="94">
                  <c:v>2.5280313821854843E-2</c:v>
                </c:pt>
                <c:pt idx="95">
                  <c:v>2.2768571484322403E-2</c:v>
                </c:pt>
                <c:pt idx="96">
                  <c:v>2.0285053285974054E-2</c:v>
                </c:pt>
                <c:pt idx="97">
                  <c:v>1.7832386286666026E-2</c:v>
                </c:pt>
                <c:pt idx="98">
                  <c:v>1.5413159898153644E-2</c:v>
                </c:pt>
                <c:pt idx="99">
                  <c:v>1.3029923848009817E-2</c:v>
                </c:pt>
                <c:pt idx="100">
                  <c:v>1.0685186118479486E-2</c:v>
                </c:pt>
                <c:pt idx="101">
                  <c:v>8.3814108593312474E-3</c:v>
                </c:pt>
                <c:pt idx="102">
                  <c:v>6.1210162740312013E-3</c:v>
                </c:pt>
                <c:pt idx="103">
                  <c:v>3.9063724788225727E-3</c:v>
                </c:pt>
                <c:pt idx="104">
                  <c:v>1.7397993345887224E-3</c:v>
                </c:pt>
                <c:pt idx="105">
                  <c:v>-3.7643574833239426E-4</c:v>
                </c:pt>
                <c:pt idx="106">
                  <c:v>-2.4401200319074845E-3</c:v>
                </c:pt>
                <c:pt idx="107">
                  <c:v>-4.4490976979379201E-3</c:v>
                </c:pt>
                <c:pt idx="108">
                  <c:v>-6.4012721202275913E-3</c:v>
                </c:pt>
                <c:pt idx="109">
                  <c:v>-8.2946081599067373E-3</c:v>
                </c:pt>
                <c:pt idx="110">
                  <c:v>-1.0127134482080346E-2</c:v>
                </c:pt>
                <c:pt idx="111">
                  <c:v>-1.1896945891576426E-2</c:v>
                </c:pt>
                <c:pt idx="112">
                  <c:v>-1.3602205685220843E-2</c:v>
                </c:pt>
                <c:pt idx="113">
                  <c:v>-1.5241148017653545E-2</c:v>
                </c:pt>
                <c:pt idx="114">
                  <c:v>-1.6812080277304638E-2</c:v>
                </c:pt>
                <c:pt idx="115">
                  <c:v>-1.8313385468756729E-2</c:v>
                </c:pt>
                <c:pt idx="116">
                  <c:v>-1.9743524597293959E-2</c:v>
                </c:pt>
                <c:pt idx="117">
                  <c:v>-2.1101039051023059E-2</c:v>
                </c:pt>
                <c:pt idx="118">
                  <c:v>-2.2384552975546087E-2</c:v>
                </c:pt>
                <c:pt idx="119">
                  <c:v>-2.3592775635732921E-2</c:v>
                </c:pt>
                <c:pt idx="120">
                  <c:v>-2.4724503758719291E-2</c:v>
                </c:pt>
                <c:pt idx="121">
                  <c:v>-2.577862385186077E-2</c:v>
                </c:pt>
                <c:pt idx="122">
                  <c:v>-2.6754114488946087E-2</c:v>
                </c:pt>
                <c:pt idx="123">
                  <c:v>-2.7650048557584506E-2</c:v>
                </c:pt>
                <c:pt idx="124">
                  <c:v>-2.8465595460288776E-2</c:v>
                </c:pt>
                <c:pt idx="125">
                  <c:v>-2.9200023261415048E-2</c:v>
                </c:pt>
                <c:pt idx="126">
                  <c:v>-2.9852700771747422E-2</c:v>
                </c:pt>
                <c:pt idx="127">
                  <c:v>-3.0423099562207446E-2</c:v>
                </c:pt>
                <c:pt idx="128">
                  <c:v>-3.0910795897841955E-2</c:v>
                </c:pt>
                <c:pt idx="129">
                  <c:v>-3.131547258297751E-2</c:v>
                </c:pt>
                <c:pt idx="130">
                  <c:v>-3.1636920708181013E-2</c:v>
                </c:pt>
                <c:pt idx="131">
                  <c:v>-3.187504128946328E-2</c:v>
                </c:pt>
                <c:pt idx="132">
                  <c:v>-3.2029846789979284E-2</c:v>
                </c:pt>
                <c:pt idx="133">
                  <c:v>-3.21014625143883E-2</c:v>
                </c:pt>
                <c:pt idx="134">
                  <c:v>-3.2090127865916883E-2</c:v>
                </c:pt>
                <c:pt idx="135">
                  <c:v>-3.1996197456193289E-2</c:v>
                </c:pt>
                <c:pt idx="136">
                  <c:v>-3.1820142057917541E-2</c:v>
                </c:pt>
                <c:pt idx="137">
                  <c:v>-3.1562549390532067E-2</c:v>
                </c:pt>
                <c:pt idx="138">
                  <c:v>-3.1224124729225176E-2</c:v>
                </c:pt>
                <c:pt idx="139">
                  <c:v>-3.0805691327797046E-2</c:v>
                </c:pt>
                <c:pt idx="140">
                  <c:v>-3.0308190646203045E-2</c:v>
                </c:pt>
                <c:pt idx="141">
                  <c:v>-2.973268237395834E-2</c:v>
                </c:pt>
                <c:pt idx="142">
                  <c:v>-2.9080344240987373E-2</c:v>
                </c:pt>
                <c:pt idx="143">
                  <c:v>-2.8352471608008127E-2</c:v>
                </c:pt>
                <c:pt idx="144">
                  <c:v>-2.7550476829101875E-2</c:v>
                </c:pt>
                <c:pt idx="145">
                  <c:v>-2.6675888379758553E-2</c:v>
                </c:pt>
                <c:pt idx="146">
                  <c:v>-2.5730349744381535E-2</c:v>
                </c:pt>
                <c:pt idx="147">
                  <c:v>-2.4715618058021787E-2</c:v>
                </c:pt>
                <c:pt idx="148">
                  <c:v>-2.3633562497961058E-2</c:v>
                </c:pt>
                <c:pt idx="149">
                  <c:v>-2.2486162421635304E-2</c:v>
                </c:pt>
                <c:pt idx="150">
                  <c:v>-2.1275505248383713E-2</c:v>
                </c:pt>
                <c:pt idx="151">
                  <c:v>-2.0003784083528094E-2</c:v>
                </c:pt>
                <c:pt idx="152">
                  <c:v>-1.8673295084326323E-2</c:v>
                </c:pt>
                <c:pt idx="153">
                  <c:v>-1.728643456848563E-2</c:v>
                </c:pt>
                <c:pt idx="154">
                  <c:v>-1.5845695867065464E-2</c:v>
                </c:pt>
                <c:pt idx="155">
                  <c:v>-1.4353665924760393E-2</c:v>
                </c:pt>
                <c:pt idx="156">
                  <c:v>-1.2813021651773886E-2</c:v>
                </c:pt>
                <c:pt idx="157">
                  <c:v>-1.1226526032705296E-2</c:v>
                </c:pt>
                <c:pt idx="158">
                  <c:v>-9.5970239990761531E-3</c:v>
                </c:pt>
                <c:pt idx="159">
                  <c:v>-7.9274380733500242E-3</c:v>
                </c:pt>
                <c:pt idx="160">
                  <c:v>-6.2207637934977656E-3</c:v>
                </c:pt>
                <c:pt idx="161">
                  <c:v>-4.4800649283204194E-3</c:v>
                </c:pt>
                <c:pt idx="162">
                  <c:v>-2.7084684948999113E-3</c:v>
                </c:pt>
                <c:pt idx="163">
                  <c:v>-9.0915959063418044E-4</c:v>
                </c:pt>
                <c:pt idx="164">
                  <c:v>9.1462394664855429E-4</c:v>
                </c:pt>
                <c:pt idx="165">
                  <c:v>2.7595970359998705E-3</c:v>
                </c:pt>
                <c:pt idx="166">
                  <c:v>4.6224329927147482E-3</c:v>
                </c:pt>
                <c:pt idx="167">
                  <c:v>6.4997692935125674E-3</c:v>
                </c:pt>
                <c:pt idx="168">
                  <c:v>8.3882134505922218E-3</c:v>
                </c:pt>
                <c:pt idx="169">
                  <c:v>1.0284348976939413E-2</c:v>
                </c:pt>
                <c:pt idx="170">
                  <c:v>1.2184741424752135E-2</c:v>
                </c:pt>
                <c:pt idx="171">
                  <c:v>1.4085944478377828E-2</c:v>
                </c:pt>
                <c:pt idx="172">
                  <c:v>1.5984506082861168E-2</c:v>
                </c:pt>
                <c:pt idx="173">
                  <c:v>1.7876974588955534E-2</c:v>
                </c:pt>
                <c:pt idx="174">
                  <c:v>1.9759904895364885E-2</c:v>
                </c:pt>
                <c:pt idx="175">
                  <c:v>2.1629864569017356E-2</c:v>
                </c:pt>
                <c:pt idx="176">
                  <c:v>2.3483439924261301E-2</c:v>
                </c:pt>
                <c:pt idx="177">
                  <c:v>2.5317242042170618E-2</c:v>
                </c:pt>
                <c:pt idx="178">
                  <c:v>2.7127912711482093E-2</c:v>
                </c:pt>
                <c:pt idx="179">
                  <c:v>2.8912130273157716E-2</c:v>
                </c:pt>
                <c:pt idx="180">
                  <c:v>3.0666615351159908E-2</c:v>
                </c:pt>
                <c:pt idx="181">
                  <c:v>3.2388136452662281E-2</c:v>
                </c:pt>
                <c:pt idx="182">
                  <c:v>3.4073515421752659E-2</c:v>
                </c:pt>
                <c:pt idx="183">
                  <c:v>3.5719632731457999E-2</c:v>
                </c:pt>
                <c:pt idx="184">
                  <c:v>3.7323432599920728E-2</c:v>
                </c:pt>
                <c:pt idx="185">
                  <c:v>3.8881927917509364E-2</c:v>
                </c:pt>
                <c:pt idx="186">
                  <c:v>4.0392204972740452E-2</c:v>
                </c:pt>
                <c:pt idx="187">
                  <c:v>4.1851427965969225E-2</c:v>
                </c:pt>
                <c:pt idx="188">
                  <c:v>4.3256843300977767E-2</c:v>
                </c:pt>
                <c:pt idx="189">
                  <c:v>4.4605783645782715E-2</c:v>
                </c:pt>
                <c:pt idx="190">
                  <c:v>4.5895671755145334E-2</c:v>
                </c:pt>
                <c:pt idx="191">
                  <c:v>4.7124024048543711E-2</c:v>
                </c:pt>
                <c:pt idx="192">
                  <c:v>4.8288453938535654E-2</c:v>
                </c:pt>
                <c:pt idx="193">
                  <c:v>4.9386674905687974E-2</c:v>
                </c:pt>
                <c:pt idx="194">
                  <c:v>5.0416503317413069E-2</c:v>
                </c:pt>
                <c:pt idx="195">
                  <c:v>5.1375860989259614E-2</c:v>
                </c:pt>
                <c:pt idx="196">
                  <c:v>5.2262777488320658E-2</c:v>
                </c:pt>
                <c:pt idx="197">
                  <c:v>5.3075392179532485E-2</c:v>
                </c:pt>
                <c:pt idx="198">
                  <c:v>5.3811956016699532E-2</c:v>
                </c:pt>
                <c:pt idx="199">
                  <c:v>5.4470833081070494E-2</c:v>
                </c:pt>
                <c:pt idx="200">
                  <c:v>5.5050501871267948E-2</c:v>
                </c:pt>
                <c:pt idx="201">
                  <c:v>5.5549556349222692E-2</c:v>
                </c:pt>
                <c:pt idx="202">
                  <c:v>5.5966706747630789E-2</c:v>
                </c:pt>
                <c:pt idx="203">
                  <c:v>5.6300780145175124E-2</c:v>
                </c:pt>
                <c:pt idx="204">
                  <c:v>5.6550720816452113E-2</c:v>
                </c:pt>
                <c:pt idx="205">
                  <c:v>5.671559036418572E-2</c:v>
                </c:pt>
                <c:pt idx="206">
                  <c:v>5.6794567641797605E-2</c:v>
                </c:pt>
                <c:pt idx="207">
                  <c:v>5.6786948474951679E-2</c:v>
                </c:pt>
                <c:pt idx="208">
                  <c:v>5.6692145191045082E-2</c:v>
                </c:pt>
                <c:pt idx="209">
                  <c:v>5.6509685965946702E-2</c:v>
                </c:pt>
                <c:pt idx="210">
                  <c:v>5.6239213997619455E-2</c:v>
                </c:pt>
                <c:pt idx="211">
                  <c:v>5.5880486516352731E-2</c:v>
                </c:pt>
                <c:pt idx="212">
                  <c:v>5.5433373641586882E-2</c:v>
                </c:pt>
                <c:pt idx="213">
                  <c:v>5.4897857095293129E-2</c:v>
                </c:pt>
                <c:pt idx="214">
                  <c:v>5.427402878195426E-2</c:v>
                </c:pt>
                <c:pt idx="215">
                  <c:v>5.3562089245123248E-2</c:v>
                </c:pt>
                <c:pt idx="216">
                  <c:v>5.2762346010458289E-2</c:v>
                </c:pt>
                <c:pt idx="217">
                  <c:v>5.1875211825015762E-2</c:v>
                </c:pt>
                <c:pt idx="218">
                  <c:v>5.0901202802388655E-2</c:v>
                </c:pt>
                <c:pt idx="219">
                  <c:v>4.9840936483065354E-2</c:v>
                </c:pt>
                <c:pt idx="220">
                  <c:v>4.8695129819141522E-2</c:v>
                </c:pt>
                <c:pt idx="221">
                  <c:v>4.7464597092257005E-2</c:v>
                </c:pt>
                <c:pt idx="222">
                  <c:v>4.6150247773241691E-2</c:v>
                </c:pt>
                <c:pt idx="223">
                  <c:v>4.4753084331738163E-2</c:v>
                </c:pt>
                <c:pt idx="224">
                  <c:v>4.3274200003605538E-2</c:v>
                </c:pt>
                <c:pt idx="225">
                  <c:v>4.1714776523612225E-2</c:v>
                </c:pt>
                <c:pt idx="226">
                  <c:v>4.0076081830492057E-2</c:v>
                </c:pt>
                <c:pt idx="227">
                  <c:v>3.8359467751066419E-2</c:v>
                </c:pt>
                <c:pt idx="228">
                  <c:v>3.6566367669733237E-2</c:v>
                </c:pt>
                <c:pt idx="229">
                  <c:v>3.4698294189194567E-2</c:v>
                </c:pt>
                <c:pt idx="230">
                  <c:v>3.2756836787880828E-2</c:v>
                </c:pt>
                <c:pt idx="231">
                  <c:v>3.074365947916112E-2</c:v>
                </c:pt>
                <c:pt idx="232">
                  <c:v>2.8660498476927244E-2</c:v>
                </c:pt>
                <c:pt idx="233">
                  <c:v>2.650915987184764E-2</c:v>
                </c:pt>
                <c:pt idx="234">
                  <c:v>2.4291517322054017E-2</c:v>
                </c:pt>
                <c:pt idx="235">
                  <c:v>2.2009509761747616E-2</c:v>
                </c:pt>
                <c:pt idx="236">
                  <c:v>1.9665139130715992E-2</c:v>
                </c:pt>
                <c:pt idx="237">
                  <c:v>1.7260468127467551E-2</c:v>
                </c:pt>
                <c:pt idx="238">
                  <c:v>1.479761798822654E-2</c:v>
                </c:pt>
                <c:pt idx="239">
                  <c:v>1.227876629374291E-2</c:v>
                </c:pt>
                <c:pt idx="240">
                  <c:v>9.7061448054822433E-3</c:v>
                </c:pt>
                <c:pt idx="241">
                  <c:v>7.0820373324434957E-3</c:v>
                </c:pt>
                <c:pt idx="242">
                  <c:v>4.4087776295101758E-3</c:v>
                </c:pt>
                <c:pt idx="243">
                  <c:v>1.6887473279425548E-3</c:v>
                </c:pt>
                <c:pt idx="244">
                  <c:v>-1.0756261016844286E-3</c:v>
                </c:pt>
                <c:pt idx="245">
                  <c:v>-3.8818713541057012E-3</c:v>
                </c:pt>
                <c:pt idx="246">
                  <c:v>-6.7274752617749022E-3</c:v>
                </c:pt>
                <c:pt idx="247">
                  <c:v>-9.609884735614924E-3</c:v>
                </c:pt>
                <c:pt idx="248">
                  <c:v>-1.2526508674858208E-2</c:v>
                </c:pt>
                <c:pt idx="249">
                  <c:v>-1.5474719847008456E-2</c:v>
                </c:pt>
                <c:pt idx="250">
                  <c:v>-1.8451856739124948E-2</c:v>
                </c:pt>
                <c:pt idx="251">
                  <c:v>-2.145522538190309E-2</c:v>
                </c:pt>
                <c:pt idx="252">
                  <c:v>-2.4482101148185151E-2</c:v>
                </c:pt>
                <c:pt idx="253">
                  <c:v>-2.7529730527729189E-2</c:v>
                </c:pt>
                <c:pt idx="254">
                  <c:v>-3.0595332880272219E-2</c:v>
                </c:pt>
                <c:pt idx="255">
                  <c:v>-3.3676102169041121E-2</c:v>
                </c:pt>
                <c:pt idx="256">
                  <c:v>-3.6769208677073346E-2</c:v>
                </c:pt>
                <c:pt idx="257">
                  <c:v>-3.9871800708819856E-2</c:v>
                </c:pt>
                <c:pt idx="258">
                  <c:v>-4.2981006279658812E-2</c:v>
                </c:pt>
                <c:pt idx="259">
                  <c:v>-4.6093934796057334E-2</c:v>
                </c:pt>
                <c:pt idx="260">
                  <c:v>-4.9207678729262294E-2</c:v>
                </c:pt>
                <c:pt idx="261">
                  <c:v>-5.2319315285490435E-2</c:v>
                </c:pt>
                <c:pt idx="262">
                  <c:v>-5.542590807567177E-2</c:v>
                </c:pt>
                <c:pt idx="263">
                  <c:v>-5.8524508787946822E-2</c:v>
                </c:pt>
                <c:pt idx="264">
                  <c:v>-6.1612158866109441E-2</c:v>
                </c:pt>
                <c:pt idx="265">
                  <c:v>-6.4685891197353726E-2</c:v>
                </c:pt>
                <c:pt idx="266">
                  <c:v>-6.7742731812664173E-2</c:v>
                </c:pt>
                <c:pt idx="267">
                  <c:v>-7.0779701603300049E-2</c:v>
                </c:pt>
                <c:pt idx="268">
                  <c:v>-7.3793818056812177E-2</c:v>
                </c:pt>
                <c:pt idx="269">
                  <c:v>-7.6782097016124595E-2</c:v>
                </c:pt>
                <c:pt idx="270">
                  <c:v>-7.9741554465175113E-2</c:v>
                </c:pt>
                <c:pt idx="271">
                  <c:v>-8.266920834464779E-2</c:v>
                </c:pt>
                <c:pt idx="272">
                  <c:v>-8.5562080401355864E-2</c:v>
                </c:pt>
                <c:pt idx="273">
                  <c:v>-8.8417198074749029E-2</c:v>
                </c:pt>
                <c:pt idx="274">
                  <c:v>-9.1231596424072622E-2</c:v>
                </c:pt>
                <c:pt idx="275">
                  <c:v>-9.4002320099626918E-2</c:v>
                </c:pt>
                <c:pt idx="276">
                  <c:v>-9.6726425361512033E-2</c:v>
                </c:pt>
                <c:pt idx="277">
                  <c:v>-9.9400982149225312E-2</c:v>
                </c:pt>
                <c:pt idx="278">
                  <c:v>-0.10202307620533763</c:v>
                </c:pt>
                <c:pt idx="279">
                  <c:v>-0.10458981125642908</c:v>
                </c:pt>
                <c:pt idx="280">
                  <c:v>-0.10709831125429675</c:v>
                </c:pt>
                <c:pt idx="281">
                  <c:v>-0.10954572268038316</c:v>
                </c:pt>
                <c:pt idx="282">
                  <c:v>-0.11192921691612159</c:v>
                </c:pt>
                <c:pt idx="283">
                  <c:v>-0.11424599268182889</c:v>
                </c:pt>
                <c:pt idx="284">
                  <c:v>-0.11649327854648425</c:v>
                </c:pt>
                <c:pt idx="285">
                  <c:v>-0.11866833551058525</c:v>
                </c:pt>
                <c:pt idx="286">
                  <c:v>-0.12076845966397688</c:v>
                </c:pt>
                <c:pt idx="287">
                  <c:v>-0.12279098492030091</c:v>
                </c:pt>
                <c:pt idx="288">
                  <c:v>-0.12473328582943297</c:v>
                </c:pt>
                <c:pt idx="289">
                  <c:v>-0.12659278046891936</c:v>
                </c:pt>
                <c:pt idx="290">
                  <c:v>-0.12836693341508426</c:v>
                </c:pt>
                <c:pt idx="291">
                  <c:v>-0.13005325879411891</c:v>
                </c:pt>
                <c:pt idx="292">
                  <c:v>-0.13164932341300689</c:v>
                </c:pt>
                <c:pt idx="293">
                  <c:v>-0.13315274996974213</c:v>
                </c:pt>
                <c:pt idx="294">
                  <c:v>-0.13456122034178652</c:v>
                </c:pt>
                <c:pt idx="295">
                  <c:v>-0.13587247895122967</c:v>
                </c:pt>
                <c:pt idx="296">
                  <c:v>-0.13708433620453303</c:v>
                </c:pt>
                <c:pt idx="297">
                  <c:v>-0.1381946720042378</c:v>
                </c:pt>
                <c:pt idx="298">
                  <c:v>-0.13920143932932247</c:v>
                </c:pt>
                <c:pt idx="299">
                  <c:v>-0.14010266788032466</c:v>
                </c:pt>
                <c:pt idx="300">
                  <c:v>-0.140896467784659</c:v>
                </c:pt>
                <c:pt idx="301">
                  <c:v>-0.14158103335681113</c:v>
                </c:pt>
                <c:pt idx="302">
                  <c:v>-0.1421546469074568</c:v>
                </c:pt>
                <c:pt idx="303">
                  <c:v>-0.14261568259470039</c:v>
                </c:pt>
                <c:pt idx="304">
                  <c:v>-0.14296261030993682</c:v>
                </c:pt>
                <c:pt idx="305">
                  <c:v>-0.14319399958995846</c:v>
                </c:pt>
                <c:pt idx="306">
                  <c:v>-0.1433085235462036</c:v>
                </c:pt>
                <c:pt idx="307">
                  <c:v>-0.14330496280112054</c:v>
                </c:pt>
                <c:pt idx="308">
                  <c:v>-0.14318220942086185</c:v>
                </c:pt>
                <c:pt idx="309">
                  <c:v>-0.14293927083264021</c:v>
                </c:pt>
                <c:pt idx="310">
                  <c:v>-0.14257527371422438</c:v>
                </c:pt>
                <c:pt idx="311">
                  <c:v>-0.14208946784228302</c:v>
                </c:pt>
                <c:pt idx="312">
                  <c:v>-0.14148122988539485</c:v>
                </c:pt>
                <c:pt idx="313">
                  <c:v>-0.14075006712678576</c:v>
                </c:pt>
                <c:pt idx="314">
                  <c:v>-0.1398956211011079</c:v>
                </c:pt>
                <c:pt idx="315">
                  <c:v>-0.13891767112879558</c:v>
                </c:pt>
                <c:pt idx="316">
                  <c:v>-0.13781613773092494</c:v>
                </c:pt>
                <c:pt idx="317">
                  <c:v>-0.13659108590681407</c:v>
                </c:pt>
                <c:pt idx="318">
                  <c:v>-0.13524272825608821</c:v>
                </c:pt>
                <c:pt idx="319">
                  <c:v>-0.13377142792647259</c:v>
                </c:pt>
                <c:pt idx="320">
                  <c:v>-0.13217770136811705</c:v>
                </c:pt>
                <c:pt idx="321">
                  <c:v>-0.13046222087503231</c:v>
                </c:pt>
                <c:pt idx="322">
                  <c:v>-0.12862581689400016</c:v>
                </c:pt>
                <c:pt idx="323">
                  <c:v>-0.1266694800812351</c:v>
                </c:pt>
                <c:pt idx="324">
                  <c:v>-0.12459436308714199</c:v>
                </c:pt>
                <c:pt idx="325">
                  <c:v>-0.12240178204970838</c:v>
                </c:pt>
                <c:pt idx="326">
                  <c:v>-0.12009321777736601</c:v>
                </c:pt>
                <c:pt idx="327">
                  <c:v>-0.11767031660269962</c:v>
                </c:pt>
                <c:pt idx="328">
                  <c:v>-0.11513489088892465</c:v>
                </c:pt>
                <c:pt idx="329">
                  <c:v>-0.11248891917192348</c:v>
                </c:pt>
                <c:pt idx="330">
                  <c:v>-0.10973454592156424</c:v>
                </c:pt>
                <c:pt idx="331">
                  <c:v>-0.10687408090714473</c:v>
                </c:pt>
                <c:pt idx="332">
                  <c:v>-0.10390999815311701</c:v>
                </c:pt>
                <c:pt idx="333">
                  <c:v>-0.10084493447266528</c:v>
                </c:pt>
                <c:pt idx="334">
                  <c:v>-9.76816875683965E-2</c:v>
                </c:pt>
                <c:pt idx="335">
                  <c:v>-9.4423213691114755E-2</c:v>
                </c:pt>
                <c:pt idx="336">
                  <c:v>-9.1072624849638281E-2</c:v>
                </c:pt>
                <c:pt idx="337">
                  <c:v>-8.7633185566635574E-2</c:v>
                </c:pt>
                <c:pt idx="338">
                  <c:v>-8.4108309177674714E-2</c:v>
                </c:pt>
                <c:pt idx="339">
                  <c:v>-8.0501553673040654E-2</c:v>
                </c:pt>
                <c:pt idx="340">
                  <c:v>-7.6816617084187688E-2</c:v>
                </c:pt>
                <c:pt idx="341">
                  <c:v>-7.3057332419284707E-2</c:v>
                </c:pt>
                <c:pt idx="342">
                  <c:v>-6.9227662154804068E-2</c:v>
                </c:pt>
                <c:pt idx="343">
                  <c:v>-6.5331692292757412E-2</c:v>
                </c:pt>
                <c:pt idx="344">
                  <c:v>-6.1373625995719897E-2</c:v>
                </c:pt>
                <c:pt idx="345">
                  <c:v>-5.7357776814487102E-2</c:v>
                </c:pt>
                <c:pt idx="346">
                  <c:v>-5.3288561525695687E-2</c:v>
                </c:pt>
                <c:pt idx="347">
                  <c:v>-4.9170492599364457E-2</c:v>
                </c:pt>
                <c:pt idx="348">
                  <c:v>-4.5008170318644285E-2</c:v>
                </c:pt>
                <c:pt idx="349">
                  <c:v>-4.0806274576486425E-2</c:v>
                </c:pt>
                <c:pt idx="350">
                  <c:v>-3.6569556376138533E-2</c:v>
                </c:pt>
                <c:pt idx="351">
                  <c:v>-3.2302829064380062E-2</c:v>
                </c:pt>
                <c:pt idx="352">
                  <c:v>-2.8010959328335784E-2</c:v>
                </c:pt>
                <c:pt idx="353">
                  <c:v>-2.3698857988361407E-2</c:v>
                </c:pt>
                <c:pt idx="354">
                  <c:v>-1.9371470620950994E-2</c:v>
                </c:pt>
                <c:pt idx="355">
                  <c:v>-1.5033768046904341E-2</c:v>
                </c:pt>
                <c:pt idx="356">
                  <c:v>-1.0690736720839018E-2</c:v>
                </c:pt>
                <c:pt idx="357">
                  <c:v>-6.3473690590084104E-3</c:v>
                </c:pt>
                <c:pt idx="358">
                  <c:v>-2.0086537427364075E-3</c:v>
                </c:pt>
                <c:pt idx="359">
                  <c:v>2.3204339650060601E-3</c:v>
                </c:pt>
                <c:pt idx="360">
                  <c:v>6.6349418524451189E-3</c:v>
                </c:pt>
                <c:pt idx="361">
                  <c:v>1.0929950304234201E-2</c:v>
                </c:pt>
                <c:pt idx="362">
                  <c:v>1.5200581722623103E-2</c:v>
                </c:pt>
                <c:pt idx="363">
                  <c:v>1.9442009789073643E-2</c:v>
                </c:pt>
                <c:pt idx="364">
                  <c:v>2.3649468531930742E-2</c:v>
                </c:pt>
                <c:pt idx="365">
                  <c:v>2.7818261167208164E-2</c:v>
                </c:pt>
              </c:numCache>
            </c:numRef>
          </c:xVal>
          <c:yVal>
            <c:numRef>
              <c:f>Mathe!$Y$10:$Y$375</c:f>
              <c:numCache>
                <c:formatCode>0.000</c:formatCode>
                <c:ptCount val="366"/>
                <c:pt idx="0">
                  <c:v>-0.5188161066801158</c:v>
                </c:pt>
                <c:pt idx="1">
                  <c:v>-0.5167247872814249</c:v>
                </c:pt>
                <c:pt idx="2">
                  <c:v>-0.5144448167159652</c:v>
                </c:pt>
                <c:pt idx="3">
                  <c:v>-0.51197806048100969</c:v>
                </c:pt>
                <c:pt idx="4">
                  <c:v>-0.50932652579608695</c:v>
                </c:pt>
                <c:pt idx="5">
                  <c:v>-0.50649235586059205</c:v>
                </c:pt>
                <c:pt idx="6">
                  <c:v>-0.50347782380577311</c:v>
                </c:pt>
                <c:pt idx="7">
                  <c:v>-0.50028532637497669</c:v>
                </c:pt>
                <c:pt idx="8">
                  <c:v>-0.49691737736683211</c:v>
                </c:pt>
                <c:pt idx="9">
                  <c:v>-0.49337660087656904</c:v>
                </c:pt>
                <c:pt idx="10">
                  <c:v>-0.48966572437087347</c:v>
                </c:pt>
                <c:pt idx="11">
                  <c:v>-0.4857875716316129</c:v>
                </c:pt>
                <c:pt idx="12">
                  <c:v>-0.48174505560343561</c:v>
                </c:pt>
                <c:pt idx="13">
                  <c:v>-0.47754117117962003</c:v>
                </c:pt>
                <c:pt idx="14">
                  <c:v>-0.47317898795973695</c:v>
                </c:pt>
                <c:pt idx="15">
                  <c:v>-0.46866164301160873</c:v>
                </c:pt>
                <c:pt idx="16">
                  <c:v>-0.46399233366878417</c:v>
                </c:pt>
                <c:pt idx="17">
                  <c:v>-0.45917431039332302</c:v>
                </c:pt>
                <c:pt idx="18">
                  <c:v>-0.45421086973206226</c:v>
                </c:pt>
                <c:pt idx="19">
                  <c:v>-0.44910534739282515</c:v>
                </c:pt>
                <c:pt idx="20">
                  <c:v>-0.4438611114651978</c:v>
                </c:pt>
                <c:pt idx="21">
                  <c:v>-0.4384815558085538</c:v>
                </c:pt>
                <c:pt idx="22">
                  <c:v>-0.43297009362804839</c:v>
                </c:pt>
                <c:pt idx="23">
                  <c:v>-0.4273301512572753</c:v>
                </c:pt>
                <c:pt idx="24">
                  <c:v>-0.42156516216421863</c:v>
                </c:pt>
                <c:pt idx="25">
                  <c:v>-0.41567856119510599</c:v>
                </c:pt>
                <c:pt idx="26">
                  <c:v>-0.40967377906876673</c:v>
                </c:pt>
                <c:pt idx="27">
                  <c:v>-0.40355423713206057</c:v>
                </c:pt>
                <c:pt idx="28">
                  <c:v>-0.39732334238506972</c:v>
                </c:pt>
                <c:pt idx="29">
                  <c:v>-0.39098448278283654</c:v>
                </c:pt>
                <c:pt idx="30">
                  <c:v>-0.38454102281865926</c:v>
                </c:pt>
                <c:pt idx="31">
                  <c:v>-0.37799629939224144</c:v>
                </c:pt>
                <c:pt idx="32">
                  <c:v>-0.3713536179643942</c:v>
                </c:pt>
                <c:pt idx="33">
                  <c:v>-0.36461624899846723</c:v>
                </c:pt>
                <c:pt idx="34">
                  <c:v>-0.35778742468729252</c:v>
                </c:pt>
                <c:pt idx="35">
                  <c:v>-0.35087033596312855</c:v>
                </c:pt>
                <c:pt idx="36">
                  <c:v>-0.34386812978691722</c:v>
                </c:pt>
                <c:pt idx="37">
                  <c:v>-0.33678390671208719</c:v>
                </c:pt>
                <c:pt idx="38">
                  <c:v>-0.32962071871718396</c:v>
                </c:pt>
                <c:pt idx="39">
                  <c:v>-0.3223815673007715</c:v>
                </c:pt>
                <c:pt idx="40">
                  <c:v>-0.31506940183129512</c:v>
                </c:pt>
                <c:pt idx="41">
                  <c:v>-0.30768711814395583</c:v>
                </c:pt>
                <c:pt idx="42">
                  <c:v>-0.30023755737614632</c:v>
                </c:pt>
                <c:pt idx="43">
                  <c:v>-0.29272350503250594</c:v>
                </c:pt>
                <c:pt idx="44">
                  <c:v>-0.2851476902703422</c:v>
                </c:pt>
                <c:pt idx="45">
                  <c:v>-0.27751278539589236</c:v>
                </c:pt>
                <c:pt idx="46">
                  <c:v>-0.26982140556169298</c:v>
                </c:pt>
                <c:pt idx="47">
                  <c:v>-0.26207610865523784</c:v>
                </c:pt>
                <c:pt idx="48">
                  <c:v>-0.2542793953690447</c:v>
                </c:pt>
                <c:pt idx="49">
                  <c:v>-0.2464337094422645</c:v>
                </c:pt>
                <c:pt idx="50">
                  <c:v>-0.23854143806403807</c:v>
                </c:pt>
                <c:pt idx="51">
                  <c:v>-0.23060491242893519</c:v>
                </c:pt>
                <c:pt idx="52">
                  <c:v>-0.22262640843495174</c:v>
                </c:pt>
                <c:pt idx="53">
                  <c:v>-0.21460814751475735</c:v>
                </c:pt>
                <c:pt idx="54">
                  <c:v>-0.20655229759111488</c:v>
                </c:pt>
                <c:pt idx="55">
                  <c:v>-0.19846097414765126</c:v>
                </c:pt>
                <c:pt idx="56">
                  <c:v>-0.19033624140644501</c:v>
                </c:pt>
                <c:pt idx="57">
                  <c:v>-0.18218011360419537</c:v>
                </c:pt>
                <c:pt idx="58">
                  <c:v>-0.17399455635905661</c:v>
                </c:pt>
                <c:pt idx="59">
                  <c:v>-0.16578148812054941</c:v>
                </c:pt>
                <c:pt idx="60">
                  <c:v>-0.15754278169528405</c:v>
                </c:pt>
                <c:pt idx="61">
                  <c:v>-0.1492802658415982</c:v>
                </c:pt>
                <c:pt idx="62">
                  <c:v>-0.14099572692650109</c:v>
                </c:pt>
                <c:pt idx="63">
                  <c:v>-0.13269091063869207</c:v>
                </c:pt>
                <c:pt idx="64">
                  <c:v>-0.12436752375175901</c:v>
                </c:pt>
                <c:pt idx="65">
                  <c:v>-0.11602723593193474</c:v>
                </c:pt>
                <c:pt idx="66">
                  <c:v>-0.10767168158517042</c:v>
                </c:pt>
                <c:pt idx="67">
                  <c:v>-9.9302461738555448E-2</c:v>
                </c:pt>
                <c:pt idx="68">
                  <c:v>-9.0921145951408711E-2</c:v>
                </c:pt>
                <c:pt idx="69">
                  <c:v>-8.2529274251669338E-2</c:v>
                </c:pt>
                <c:pt idx="70">
                  <c:v>-7.4128359093465698E-2</c:v>
                </c:pt>
                <c:pt idx="71">
                  <c:v>-6.5719887331998142E-2</c:v>
                </c:pt>
                <c:pt idx="72">
                  <c:v>-5.7305322212120612E-2</c:v>
                </c:pt>
                <c:pt idx="73">
                  <c:v>-4.8886105367214119E-2</c:v>
                </c:pt>
                <c:pt idx="74">
                  <c:v>-4.0463658825165026E-2</c:v>
                </c:pt>
                <c:pt idx="75">
                  <c:v>-3.2039387018432459E-2</c:v>
                </c:pt>
                <c:pt idx="76">
                  <c:v>-2.3614678795386094E-2</c:v>
                </c:pt>
                <c:pt idx="77">
                  <c:v>-1.5190909430218714E-2</c:v>
                </c:pt>
                <c:pt idx="78">
                  <c:v>-6.7694426289139527E-3</c:v>
                </c:pt>
                <c:pt idx="79">
                  <c:v>1.6483674711749868E-3</c:v>
                </c:pt>
                <c:pt idx="80">
                  <c:v>1.0061174310437159E-2</c:v>
                </c:pt>
                <c:pt idx="81">
                  <c:v>1.8467636927047212E-2</c:v>
                </c:pt>
                <c:pt idx="82">
                  <c:v>2.6866417990099041E-2</c:v>
                </c:pt>
                <c:pt idx="83">
                  <c:v>3.5256181847944969E-2</c:v>
                </c:pt>
                <c:pt idx="84">
                  <c:v>4.3635592593815463E-2</c:v>
                </c:pt>
                <c:pt idx="85">
                  <c:v>5.2003312150772807E-2</c:v>
                </c:pt>
                <c:pt idx="86">
                  <c:v>6.0357998378053244E-2</c:v>
                </c:pt>
                <c:pt idx="87">
                  <c:v>6.8698303200851796E-2</c:v>
                </c:pt>
                <c:pt idx="88">
                  <c:v>7.7022870765647955E-2</c:v>
                </c:pt>
                <c:pt idx="89">
                  <c:v>8.5330335623183748E-2</c:v>
                </c:pt>
                <c:pt idx="90">
                  <c:v>9.3619320941284501E-2</c:v>
                </c:pt>
                <c:pt idx="91">
                  <c:v>0.10188843674975742</c:v>
                </c:pt>
                <c:pt idx="92">
                  <c:v>0.1101362782196947</c:v>
                </c:pt>
                <c:pt idx="93">
                  <c:v>0.11836142397958256</c:v>
                </c:pt>
                <c:pt idx="94">
                  <c:v>0.12656243447073795</c:v>
                </c:pt>
                <c:pt idx="95">
                  <c:v>0.13473785034467659</c:v>
                </c:pt>
                <c:pt idx="96">
                  <c:v>0.14288619090516275</c:v>
                </c:pt>
                <c:pt idx="97">
                  <c:v>0.15100595259779354</c:v>
                </c:pt>
                <c:pt idx="98">
                  <c:v>0.15909560755012181</c:v>
                </c:pt>
                <c:pt idx="99">
                  <c:v>0.16715360216544206</c:v>
                </c:pt>
                <c:pt idx="100">
                  <c:v>0.17517835577352917</c:v>
                </c:pt>
                <c:pt idx="101">
                  <c:v>0.18316825934174841</c:v>
                </c:pt>
                <c:pt idx="102">
                  <c:v>0.19112167425010709</c:v>
                </c:pt>
                <c:pt idx="103">
                  <c:v>0.19903693113398019</c:v>
                </c:pt>
                <c:pt idx="104">
                  <c:v>0.20691232879837143</c:v>
                </c:pt>
                <c:pt idx="105">
                  <c:v>0.21474613320773375</c:v>
                </c:pt>
                <c:pt idx="106">
                  <c:v>0.22253657655549761</c:v>
                </c:pt>
                <c:pt idx="107">
                  <c:v>0.23028185641761181</c:v>
                </c:pt>
                <c:pt idx="108">
                  <c:v>0.23798013499450171</c:v>
                </c:pt>
                <c:pt idx="109">
                  <c:v>0.24562953844599189</c:v>
                </c:pt>
                <c:pt idx="110">
                  <c:v>0.25322815632382556</c:v>
                </c:pt>
                <c:pt idx="111">
                  <c:v>0.26077404110651314</c:v>
                </c:pt>
                <c:pt idx="112">
                  <c:v>0.26826520784130647</c:v>
                </c:pt>
                <c:pt idx="113">
                  <c:v>0.27569963389816371</c:v>
                </c:pt>
                <c:pt idx="114">
                  <c:v>0.28307525884057827</c:v>
                </c:pt>
                <c:pt idx="115">
                  <c:v>0.2903899844181802</c:v>
                </c:pt>
                <c:pt idx="116">
                  <c:v>0.29764167468597763</c:v>
                </c:pt>
                <c:pt idx="117">
                  <c:v>0.3048281562550727</c:v>
                </c:pt>
                <c:pt idx="118">
                  <c:v>0.31194721867959596</c:v>
                </c:pt>
                <c:pt idx="119">
                  <c:v>0.3189966149845036</c:v>
                </c:pt>
                <c:pt idx="120">
                  <c:v>0.32597406233872256</c:v>
                </c:pt>
                <c:pt idx="121">
                  <c:v>0.33287724287793974</c:v>
                </c:pt>
                <c:pt idx="122">
                  <c:v>0.339703804681116</c:v>
                </c:pt>
                <c:pt idx="123">
                  <c:v>0.34645136290451711</c:v>
                </c:pt>
                <c:pt idx="124">
                  <c:v>0.35311750107675555</c:v>
                </c:pt>
                <c:pt idx="125">
                  <c:v>0.35969977255795471</c:v>
                </c:pt>
                <c:pt idx="126">
                  <c:v>0.36619570216576525</c:v>
                </c:pt>
                <c:pt idx="127">
                  <c:v>0.37260278797047525</c:v>
                </c:pt>
                <c:pt idx="128">
                  <c:v>0.3789185032609742</c:v>
                </c:pt>
                <c:pt idx="129">
                  <c:v>0.3851402986827579</c:v>
                </c:pt>
                <c:pt idx="130">
                  <c:v>0.39126560454857096</c:v>
                </c:pt>
                <c:pt idx="131">
                  <c:v>0.39729183332160822</c:v>
                </c:pt>
                <c:pt idx="132">
                  <c:v>0.40321638227052509</c:v>
                </c:pt>
                <c:pt idx="133">
                  <c:v>0.40903663629472753</c:v>
                </c:pt>
                <c:pt idx="134">
                  <c:v>0.41474997091765164</c:v>
                </c:pt>
                <c:pt idx="135">
                  <c:v>0.42035375544488846</c:v>
                </c:pt>
                <c:pt idx="136">
                  <c:v>0.42584535628315745</c:v>
                </c:pt>
                <c:pt idx="137">
                  <c:v>0.43122214041522489</c:v>
                </c:pt>
                <c:pt idx="138">
                  <c:v>0.43648147902493523</c:v>
                </c:pt>
                <c:pt idx="139">
                  <c:v>0.44162075126557065</c:v>
                </c:pt>
                <c:pt idx="140">
                  <c:v>0.4466373481637928</c:v>
                </c:pt>
                <c:pt idx="141">
                  <c:v>0.45152867665043434</c:v>
                </c:pt>
                <c:pt idx="142">
                  <c:v>0.45629216370842768</c:v>
                </c:pt>
                <c:pt idx="143">
                  <c:v>0.46092526062719413</c:v>
                </c:pt>
                <c:pt idx="144">
                  <c:v>0.46542544735183367</c:v>
                </c:pt>
                <c:pt idx="145">
                  <c:v>0.46979023691453481</c:v>
                </c:pt>
                <c:pt idx="146">
                  <c:v>0.47401717993470199</c:v>
                </c:pt>
                <c:pt idx="147">
                  <c:v>0.47810386917343317</c:v>
                </c:pt>
                <c:pt idx="148">
                  <c:v>0.4820479441271559</c:v>
                </c:pt>
                <c:pt idx="149">
                  <c:v>0.4858470956444772</c:v>
                </c:pt>
                <c:pt idx="150">
                  <c:v>0.48949907054959901</c:v>
                </c:pt>
                <c:pt idx="151">
                  <c:v>0.49300167625504576</c:v>
                </c:pt>
                <c:pt idx="152">
                  <c:v>0.49635278534591459</c:v>
                </c:pt>
                <c:pt idx="153">
                  <c:v>0.49955034011743121</c:v>
                </c:pt>
                <c:pt idx="154">
                  <c:v>0.5025923570472608</c:v>
                </c:pt>
                <c:pt idx="155">
                  <c:v>0.50547693118379955</c:v>
                </c:pt>
                <c:pt idx="156">
                  <c:v>0.50820224043157647</c:v>
                </c:pt>
                <c:pt idx="157">
                  <c:v>0.51076654971490598</c:v>
                </c:pt>
                <c:pt idx="158">
                  <c:v>0.51316821500107479</c:v>
                </c:pt>
                <c:pt idx="159">
                  <c:v>0.51540568716462953</c:v>
                </c:pt>
                <c:pt idx="160">
                  <c:v>0.51747751567472122</c:v>
                </c:pt>
                <c:pt idx="161">
                  <c:v>0.51938235208801053</c:v>
                </c:pt>
                <c:pt idx="162">
                  <c:v>0.52111895333030234</c:v>
                </c:pt>
                <c:pt idx="163">
                  <c:v>0.52268618475086903</c:v>
                </c:pt>
                <c:pt idx="164">
                  <c:v>0.52408302293434494</c:v>
                </c:pt>
                <c:pt idx="165">
                  <c:v>0.52530855825612466</c:v>
                </c:pt>
                <c:pt idx="166">
                  <c:v>0.52636199716833332</c:v>
                </c:pt>
                <c:pt idx="167">
                  <c:v>0.52724266420471566</c:v>
                </c:pt>
                <c:pt idx="168">
                  <c:v>0.52795000369413381</c:v>
                </c:pt>
                <c:pt idx="169">
                  <c:v>0.52848358117381322</c:v>
                </c:pt>
                <c:pt idx="170">
                  <c:v>0.52884308449498962</c:v>
                </c:pt>
                <c:pt idx="171">
                  <c:v>0.52902832461518745</c:v>
                </c:pt>
                <c:pt idx="172">
                  <c:v>0.52903923607299408</c:v>
                </c:pt>
                <c:pt idx="173">
                  <c:v>0.52887587714284912</c:v>
                </c:pt>
                <c:pt idx="174">
                  <c:v>0.52853842966906062</c:v>
                </c:pt>
                <c:pt idx="175">
                  <c:v>0.52802719857994163</c:v>
                </c:pt>
                <c:pt idx="176">
                  <c:v>0.52734261108465041</c:v>
                </c:pt>
                <c:pt idx="177">
                  <c:v>0.52648521555697481</c:v>
                </c:pt>
                <c:pt idx="178">
                  <c:v>0.52545568011192201</c:v>
                </c:pt>
                <c:pt idx="179">
                  <c:v>0.52425479088254745</c:v>
                </c:pt>
                <c:pt idx="180">
                  <c:v>0.52288345000597236</c:v>
                </c:pt>
                <c:pt idx="181">
                  <c:v>0.52134267332895834</c:v>
                </c:pt>
                <c:pt idx="182">
                  <c:v>0.51963358784476732</c:v>
                </c:pt>
                <c:pt idx="183">
                  <c:v>0.51775742887427301</c:v>
                </c:pt>
                <c:pt idx="184">
                  <c:v>0.51571553700543515</c:v>
                </c:pt>
                <c:pt idx="185">
                  <c:v>0.51350935480628079</c:v>
                </c:pt>
                <c:pt idx="186">
                  <c:v>0.51114042332742904</c:v>
                </c:pt>
                <c:pt idx="187">
                  <c:v>0.50861037841099765</c:v>
                </c:pt>
                <c:pt idx="188">
                  <c:v>0.5059209468233663</c:v>
                </c:pt>
                <c:pt idx="189">
                  <c:v>0.50307394222979984</c:v>
                </c:pt>
                <c:pt idx="190">
                  <c:v>0.50007126102932931</c:v>
                </c:pt>
                <c:pt idx="191">
                  <c:v>0.49691487806853757</c:v>
                </c:pt>
                <c:pt idx="192">
                  <c:v>0.49360684225304213</c:v>
                </c:pt>
                <c:pt idx="193">
                  <c:v>0.49014927207545717</c:v>
                </c:pt>
                <c:pt idx="194">
                  <c:v>0.4865443510785194</c:v>
                </c:pt>
                <c:pt idx="195">
                  <c:v>0.48279432327181165</c:v>
                </c:pt>
                <c:pt idx="196">
                  <c:v>0.47890148852019998</c:v>
                </c:pt>
                <c:pt idx="197">
                  <c:v>0.47486819792163876</c:v>
                </c:pt>
                <c:pt idx="198">
                  <c:v>0.47069684919148042</c:v>
                </c:pt>
                <c:pt idx="199">
                  <c:v>0.46638988206979332</c:v>
                </c:pt>
                <c:pt idx="200">
                  <c:v>0.46194977376749857</c:v>
                </c:pt>
                <c:pt idx="201">
                  <c:v>0.45737903446637895</c:v>
                </c:pt>
                <c:pt idx="202">
                  <c:v>0.45268020288718169</c:v>
                </c:pt>
                <c:pt idx="203">
                  <c:v>0.44785584193917105</c:v>
                </c:pt>
                <c:pt idx="204">
                  <c:v>0.44290853446357886</c:v>
                </c:pt>
                <c:pt idx="205">
                  <c:v>0.43784087908246028</c:v>
                </c:pt>
                <c:pt idx="206">
                  <c:v>0.43265548616350263</c:v>
                </c:pt>
                <c:pt idx="207">
                  <c:v>0.42735497391036376</c:v>
                </c:pt>
                <c:pt idx="208">
                  <c:v>0.42194196458713773</c:v>
                </c:pt>
                <c:pt idx="209">
                  <c:v>0.41641908088457563</c:v>
                </c:pt>
                <c:pt idx="210">
                  <c:v>0.41078894243472314</c:v>
                </c:pt>
                <c:pt idx="211">
                  <c:v>0.40505416247969916</c:v>
                </c:pt>
                <c:pt idx="212">
                  <c:v>0.39921734469940129</c:v>
                </c:pt>
                <c:pt idx="213">
                  <c:v>0.39328108020205832</c:v>
                </c:pt>
                <c:pt idx="214">
                  <c:v>0.38724794468065243</c:v>
                </c:pt>
                <c:pt idx="215">
                  <c:v>0.38112049573744505</c:v>
                </c:pt>
                <c:pt idx="216">
                  <c:v>0.37490127037803939</c:v>
                </c:pt>
                <c:pt idx="217">
                  <c:v>0.36859278267566775</c:v>
                </c:pt>
                <c:pt idx="218">
                  <c:v>0.3621975216057185</c:v>
                </c:pt>
                <c:pt idx="219">
                  <c:v>0.35571794904985143</c:v>
                </c:pt>
                <c:pt idx="220">
                  <c:v>0.34915649796846149</c:v>
                </c:pt>
                <c:pt idx="221">
                  <c:v>0.34251557073969624</c:v>
                </c:pt>
                <c:pt idx="222">
                  <c:v>0.33579753766274162</c:v>
                </c:pt>
                <c:pt idx="223">
                  <c:v>0.32900473562262139</c:v>
                </c:pt>
                <c:pt idx="224">
                  <c:v>0.32213946691337431</c:v>
                </c:pt>
                <c:pt idx="225">
                  <c:v>0.31520399821609607</c:v>
                </c:pt>
                <c:pt idx="226">
                  <c:v>0.30820055972803756</c:v>
                </c:pt>
                <c:pt idx="227">
                  <c:v>0.30113134443867601</c:v>
                </c:pt>
                <c:pt idx="228">
                  <c:v>0.29399850754845491</c:v>
                </c:pt>
                <c:pt idx="229">
                  <c:v>0.28680416602570291</c:v>
                </c:pt>
                <c:pt idx="230">
                  <c:v>0.27955039829710315</c:v>
                </c:pt>
                <c:pt idx="231">
                  <c:v>0.27223924406696093</c:v>
                </c:pt>
                <c:pt idx="232">
                  <c:v>0.26487270426046744</c:v>
                </c:pt>
                <c:pt idx="233">
                  <c:v>0.25745274108607669</c:v>
                </c:pt>
                <c:pt idx="234">
                  <c:v>0.24998127821214139</c:v>
                </c:pt>
                <c:pt idx="235">
                  <c:v>0.24246020105292146</c:v>
                </c:pt>
                <c:pt idx="236">
                  <c:v>0.2348913571591508</c:v>
                </c:pt>
                <c:pt idx="237">
                  <c:v>0.2272765567083779</c:v>
                </c:pt>
                <c:pt idx="238">
                  <c:v>0.21961757309038998</c:v>
                </c:pt>
                <c:pt idx="239">
                  <c:v>0.21191614358311336</c:v>
                </c:pt>
                <c:pt idx="240">
                  <c:v>0.204173970114502</c:v>
                </c:pt>
                <c:pt idx="241">
                  <c:v>0.19639272010602968</c:v>
                </c:pt>
                <c:pt idx="242">
                  <c:v>0.18857402739355048</c:v>
                </c:pt>
                <c:pt idx="243">
                  <c:v>0.18071949322142658</c:v>
                </c:pt>
                <c:pt idx="244">
                  <c:v>0.17283068730595785</c:v>
                </c:pt>
                <c:pt idx="245">
                  <c:v>0.16490914896433889</c:v>
                </c:pt>
                <c:pt idx="246">
                  <c:v>0.15695638830544809</c:v>
                </c:pt>
                <c:pt idx="247">
                  <c:v>0.14897388747903764</c:v>
                </c:pt>
                <c:pt idx="248">
                  <c:v>0.14096310197994488</c:v>
                </c:pt>
                <c:pt idx="249">
                  <c:v>0.13292546200418315</c:v>
                </c:pt>
                <c:pt idx="250">
                  <c:v>0.12486237385387618</c:v>
                </c:pt>
                <c:pt idx="251">
                  <c:v>0.11677522138817019</c:v>
                </c:pt>
                <c:pt idx="252">
                  <c:v>0.10866536751741787</c:v>
                </c:pt>
                <c:pt idx="253">
                  <c:v>0.10053415573803087</c:v>
                </c:pt>
                <c:pt idx="254">
                  <c:v>9.2382911705574139E-2</c:v>
                </c:pt>
                <c:pt idx="255">
                  <c:v>8.4212944843776782E-2</c:v>
                </c:pt>
                <c:pt idx="256">
                  <c:v>7.602554998726159E-2</c:v>
                </c:pt>
                <c:pt idx="257">
                  <c:v>6.7822009055904617E-2</c:v>
                </c:pt>
                <c:pt idx="258">
                  <c:v>5.9603592758832237E-2</c:v>
                </c:pt>
                <c:pt idx="259">
                  <c:v>5.1371562326165625E-2</c:v>
                </c:pt>
                <c:pt idx="260">
                  <c:v>4.312717126667661E-2</c:v>
                </c:pt>
                <c:pt idx="261">
                  <c:v>3.4871667149613164E-2</c:v>
                </c:pt>
                <c:pt idx="262">
                  <c:v>2.6606293408988391E-2</c:v>
                </c:pt>
                <c:pt idx="263">
                  <c:v>1.8332291168673107E-2</c:v>
                </c:pt>
                <c:pt idx="264">
                  <c:v>1.0050901086677937E-2</c:v>
                </c:pt>
                <c:pt idx="265">
                  <c:v>1.7633652169760903E-3</c:v>
                </c:pt>
                <c:pt idx="266">
                  <c:v>-6.5290711127010429E-3</c:v>
                </c:pt>
                <c:pt idx="267">
                  <c:v>-1.4825157408761978E-2</c:v>
                </c:pt>
                <c:pt idx="268">
                  <c:v>-2.312363610698184E-2</c:v>
                </c:pt>
                <c:pt idx="269">
                  <c:v>-3.1423240656760977E-2</c:v>
                </c:pt>
                <c:pt idx="270">
                  <c:v>-3.9722693596180275E-2</c:v>
                </c:pt>
                <c:pt idx="271">
                  <c:v>-4.8020704619667738E-2</c:v>
                </c:pt>
                <c:pt idx="272">
                  <c:v>-5.6315968640231695E-2</c:v>
                </c:pt>
                <c:pt idx="273">
                  <c:v>-6.4607163848255544E-2</c:v>
                </c:pt>
                <c:pt idx="274">
                  <c:v>-7.2892949769033766E-2</c:v>
                </c:pt>
                <c:pt idx="275">
                  <c:v>-8.1171965321336734E-2</c:v>
                </c:pt>
                <c:pt idx="276">
                  <c:v>-8.9442826879437443E-2</c:v>
                </c:pt>
                <c:pt idx="277">
                  <c:v>-9.7704126341260022E-2</c:v>
                </c:pt>
                <c:pt idx="278">
                  <c:v>-0.10595442920541502</c:v>
                </c:pt>
                <c:pt idx="279">
                  <c:v>-0.11419227266017748</c:v>
                </c:pt>
                <c:pt idx="280">
                  <c:v>-0.12241616368762526</c:v>
                </c:pt>
                <c:pt idx="281">
                  <c:v>-0.13062457718641549</c:v>
                </c:pt>
                <c:pt idx="282">
                  <c:v>-0.13881595411693659</c:v>
                </c:pt>
                <c:pt idx="283">
                  <c:v>-0.14698869967280373</c:v>
                </c:pt>
                <c:pt idx="284">
                  <c:v>-0.15514118148301423</c:v>
                </c:pt>
                <c:pt idx="285">
                  <c:v>-0.16327172784927677</c:v>
                </c:pt>
                <c:pt idx="286">
                  <c:v>-0.1713786260234294</c:v>
                </c:pt>
                <c:pt idx="287">
                  <c:v>-0.17946012053011376</c:v>
                </c:pt>
                <c:pt idx="288">
                  <c:v>-0.1875144115402142</c:v>
                </c:pt>
                <c:pt idx="289">
                  <c:v>-0.19553965330092046</c:v>
                </c:pt>
                <c:pt idx="290">
                  <c:v>-0.20353395262856824</c:v>
                </c:pt>
                <c:pt idx="291">
                  <c:v>-0.2114953674708184</c:v>
                </c:pt>
                <c:pt idx="292">
                  <c:v>-0.21942190554499352</c:v>
                </c:pt>
                <c:pt idx="293">
                  <c:v>-0.2273115230598107</c:v>
                </c:pt>
                <c:pt idx="294">
                  <c:v>-0.23516212352803367</c:v>
                </c:pt>
                <c:pt idx="295">
                  <c:v>-0.24297155667790032</c:v>
                </c:pt>
                <c:pt idx="296">
                  <c:v>-0.25073761747154544</c:v>
                </c:pt>
                <c:pt idx="297">
                  <c:v>-0.25845804523885008</c:v>
                </c:pt>
                <c:pt idx="298">
                  <c:v>-0.26613052293552764</c:v>
                </c:pt>
                <c:pt idx="299">
                  <c:v>-0.27375267653444468</c:v>
                </c:pt>
                <c:pt idx="300">
                  <c:v>-0.28132207455943431</c:v>
                </c:pt>
                <c:pt idx="301">
                  <c:v>-0.28883622777105983</c:v>
                </c:pt>
                <c:pt idx="302">
                  <c:v>-0.29629258901390537</c:v>
                </c:pt>
                <c:pt idx="303">
                  <c:v>-0.30368855323515875</c:v>
                </c:pt>
                <c:pt idx="304">
                  <c:v>-0.31102145768421136</c:v>
                </c:pt>
                <c:pt idx="305">
                  <c:v>-0.31828858230311113</c:v>
                </c:pt>
                <c:pt idx="306">
                  <c:v>-0.32548715031757924</c:v>
                </c:pt>
                <c:pt idx="307">
                  <c:v>-0.3326143290381996</c:v>
                </c:pt>
                <c:pt idx="308">
                  <c:v>-0.33966723088122791</c:v>
                </c:pt>
                <c:pt idx="309">
                  <c:v>-0.34664291461812191</c:v>
                </c:pt>
                <c:pt idx="310">
                  <c:v>-0.35353838686262873</c:v>
                </c:pt>
                <c:pt idx="311">
                  <c:v>-0.36035060380371625</c:v>
                </c:pt>
                <c:pt idx="312">
                  <c:v>-0.36707647319218129</c:v>
                </c:pt>
                <c:pt idx="313">
                  <c:v>-0.37371285658806364</c:v>
                </c:pt>
                <c:pt idx="314">
                  <c:v>-0.38025657187526024</c:v>
                </c:pt>
                <c:pt idx="315">
                  <c:v>-0.38670439604891388</c:v>
                </c:pt>
                <c:pt idx="316">
                  <c:v>-0.39305306828011755</c:v>
                </c:pt>
                <c:pt idx="317">
                  <c:v>-0.39929929326147467</c:v>
                </c:pt>
                <c:pt idx="318">
                  <c:v>-0.4054397448358148</c:v>
                </c:pt>
                <c:pt idx="319">
                  <c:v>-0.41147106990908838</c:v>
                </c:pt>
                <c:pt idx="320">
                  <c:v>-0.41738989264706228</c:v>
                </c:pt>
                <c:pt idx="321">
                  <c:v>-0.42319281895390026</c:v>
                </c:pt>
                <c:pt idx="322">
                  <c:v>-0.42887644122914848</c:v>
                </c:pt>
                <c:pt idx="323">
                  <c:v>-0.43443734339787621</c:v>
                </c:pt>
                <c:pt idx="324">
                  <c:v>-0.43987210620699518</c:v>
                </c:pt>
                <c:pt idx="325">
                  <c:v>-0.44517731277887368</c:v>
                </c:pt>
                <c:pt idx="326">
                  <c:v>-0.45034955441144014</c:v>
                </c:pt>
                <c:pt idx="327">
                  <c:v>-0.45538543661201508</c:v>
                </c:pt>
                <c:pt idx="328">
                  <c:v>-0.46028158535005104</c:v>
                </c:pt>
                <c:pt idx="329">
                  <c:v>-0.46503465351198731</c:v>
                </c:pt>
                <c:pt idx="330">
                  <c:v>-0.46964132753933219</c:v>
                </c:pt>
                <c:pt idx="331">
                  <c:v>-0.47409833422913034</c:v>
                </c:pt>
                <c:pt idx="332">
                  <c:v>-0.47840244767396783</c:v>
                </c:pt>
                <c:pt idx="333">
                  <c:v>-0.48255049631677072</c:v>
                </c:pt>
                <c:pt idx="334">
                  <c:v>-0.48653937009385551</c:v>
                </c:pt>
                <c:pt idx="335">
                  <c:v>-0.49036602763793902</c:v>
                </c:pt>
                <c:pt idx="336">
                  <c:v>-0.49402750351128083</c:v>
                </c:pt>
                <c:pt idx="337">
                  <c:v>-0.49752091543769239</c:v>
                </c:pt>
                <c:pt idx="338">
                  <c:v>-0.50084347150090835</c:v>
                </c:pt>
                <c:pt idx="339">
                  <c:v>-0.50399247727579066</c:v>
                </c:pt>
                <c:pt idx="340">
                  <c:v>-0.50696534285800354</c:v>
                </c:pt>
                <c:pt idx="341">
                  <c:v>-0.50975958975724944</c:v>
                </c:pt>
                <c:pt idx="342">
                  <c:v>-0.51237285761881513</c:v>
                </c:pt>
                <c:pt idx="343">
                  <c:v>-0.51480291073815998</c:v>
                </c:pt>
                <c:pt idx="344">
                  <c:v>-0.51704764433350525</c:v>
                </c:pt>
                <c:pt idx="345">
                  <c:v>-0.51910509054192455</c:v>
                </c:pt>
                <c:pt idx="346">
                  <c:v>-0.52097342410527969</c:v>
                </c:pt>
                <c:pt idx="347">
                  <c:v>-0.52265096771345698</c:v>
                </c:pt>
                <c:pt idx="348">
                  <c:v>-0.52413619697382197</c:v>
                </c:pt>
                <c:pt idx="349">
                  <c:v>-0.52542774497750244</c:v>
                </c:pt>
                <c:pt idx="350">
                  <c:v>-0.52652440643513077</c:v>
                </c:pt>
                <c:pt idx="351">
                  <c:v>-0.52742514135694174</c:v>
                </c:pt>
                <c:pt idx="352">
                  <c:v>-0.52812907825463351</c:v>
                </c:pt>
                <c:pt idx="353">
                  <c:v>-0.52863551684515409</c:v>
                </c:pt>
                <c:pt idx="354">
                  <c:v>-0.52894393023951025</c:v>
                </c:pt>
                <c:pt idx="355">
                  <c:v>-0.52905396660282433</c:v>
                </c:pt>
                <c:pt idx="356">
                  <c:v>-0.52896545027512021</c:v>
                </c:pt>
                <c:pt idx="357">
                  <c:v>-0.52867838234570064</c:v>
                </c:pt>
                <c:pt idx="358">
                  <c:v>-0.52819294067741041</c:v>
                </c:pt>
                <c:pt idx="359">
                  <c:v>-0.52750947938059045</c:v>
                </c:pt>
                <c:pt idx="360">
                  <c:v>-0.52662852773998969</c:v>
                </c:pt>
                <c:pt idx="361">
                  <c:v>-0.52555078860138382</c:v>
                </c:pt>
                <c:pt idx="362">
                  <c:v>-0.52427713622801864</c:v>
                </c:pt>
                <c:pt idx="363">
                  <c:v>-0.52280861364029063</c:v>
                </c:pt>
                <c:pt idx="364">
                  <c:v>-0.52114642945520984</c:v>
                </c:pt>
                <c:pt idx="365">
                  <c:v>-0.51929195424517927</c:v>
                </c:pt>
              </c:numCache>
            </c:numRef>
          </c:yVal>
          <c:smooth val="0"/>
        </c:ser>
        <c:ser>
          <c:idx val="1"/>
          <c:order val="1"/>
          <c:tx>
            <c:v>Monat</c:v>
          </c:tx>
          <c:spPr>
            <a:ln w="28575">
              <a:noFill/>
            </a:ln>
          </c:spPr>
          <c:dPt>
            <c:idx val="79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172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266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355"/>
            <c:marker>
              <c:spPr>
                <a:solidFill>
                  <a:srgbClr val="00B050"/>
                </a:solidFill>
              </c:spPr>
            </c:marker>
            <c:bubble3D val="0"/>
          </c:dPt>
          <c:xVal>
            <c:numRef>
              <c:f>Mathe!$Z$10:$Z$375</c:f>
              <c:numCache>
                <c:formatCode>General</c:formatCode>
                <c:ptCount val="366"/>
                <c:pt idx="0" formatCode="0.000">
                  <c:v>2.8844119525138739E-2</c:v>
                </c:pt>
                <c:pt idx="31" formatCode="0.000">
                  <c:v>0.11796420327637373</c:v>
                </c:pt>
                <c:pt idx="60" formatCode="0.000">
                  <c:v>0.1072058767076939</c:v>
                </c:pt>
                <c:pt idx="79" formatCode="0.000">
                  <c:v>6.4464626272516964E-2</c:v>
                </c:pt>
                <c:pt idx="91" formatCode="0.000">
                  <c:v>3.295809244991247E-2</c:v>
                </c:pt>
                <c:pt idx="121" formatCode="0.000">
                  <c:v>-2.577862385186077E-2</c:v>
                </c:pt>
                <c:pt idx="152" formatCode="0.000">
                  <c:v>-1.8673295084326323E-2</c:v>
                </c:pt>
                <c:pt idx="172" formatCode="0.000">
                  <c:v>1.5984506082861168E-2</c:v>
                </c:pt>
                <c:pt idx="182" formatCode="0.000">
                  <c:v>3.4073515421752659E-2</c:v>
                </c:pt>
                <c:pt idx="213" formatCode="0.000">
                  <c:v>5.4897857095293129E-2</c:v>
                </c:pt>
                <c:pt idx="244" formatCode="0.000">
                  <c:v>-1.0756261016844286E-3</c:v>
                </c:pt>
                <c:pt idx="266" formatCode="0.000">
                  <c:v>-6.7742731812664173E-2</c:v>
                </c:pt>
                <c:pt idx="274" formatCode="0.000">
                  <c:v>-9.1231596424072622E-2</c:v>
                </c:pt>
                <c:pt idx="305" formatCode="0.000">
                  <c:v>-0.14319399958995846</c:v>
                </c:pt>
                <c:pt idx="335" formatCode="0.000">
                  <c:v>-9.4423213691114755E-2</c:v>
                </c:pt>
                <c:pt idx="355" formatCode="0.000">
                  <c:v>-1.5033768046904341E-2</c:v>
                </c:pt>
              </c:numCache>
            </c:numRef>
          </c:xVal>
          <c:yVal>
            <c:numRef>
              <c:f>Mathe!$AA$10:$AA$375</c:f>
              <c:numCache>
                <c:formatCode>General</c:formatCode>
                <c:ptCount val="366"/>
                <c:pt idx="0" formatCode="0.000">
                  <c:v>-0.5188161066801158</c:v>
                </c:pt>
                <c:pt idx="31" formatCode="0.000">
                  <c:v>-0.37799629939224144</c:v>
                </c:pt>
                <c:pt idx="60" formatCode="0.000">
                  <c:v>-0.15754278169528405</c:v>
                </c:pt>
                <c:pt idx="79" formatCode="0.000">
                  <c:v>1.6483674711749868E-3</c:v>
                </c:pt>
                <c:pt idx="91" formatCode="0.000">
                  <c:v>0.10188843674975742</c:v>
                </c:pt>
                <c:pt idx="121" formatCode="0.000">
                  <c:v>0.33287724287793974</c:v>
                </c:pt>
                <c:pt idx="152" formatCode="0.000">
                  <c:v>0.49635278534591459</c:v>
                </c:pt>
                <c:pt idx="172" formatCode="0.000">
                  <c:v>0.52903923607299408</c:v>
                </c:pt>
                <c:pt idx="182" formatCode="0.000">
                  <c:v>0.51963358784476732</c:v>
                </c:pt>
                <c:pt idx="213" formatCode="0.000">
                  <c:v>0.39328108020205832</c:v>
                </c:pt>
                <c:pt idx="244" formatCode="0.000">
                  <c:v>0.17283068730595785</c:v>
                </c:pt>
                <c:pt idx="266" formatCode="0.000">
                  <c:v>-6.5290711127010429E-3</c:v>
                </c:pt>
                <c:pt idx="274" formatCode="0.000">
                  <c:v>-7.2892949769033766E-2</c:v>
                </c:pt>
                <c:pt idx="305" formatCode="0.000">
                  <c:v>-0.31828858230311113</c:v>
                </c:pt>
                <c:pt idx="335" formatCode="0.000">
                  <c:v>-0.49036602763793902</c:v>
                </c:pt>
                <c:pt idx="355" formatCode="0.000">
                  <c:v>-0.52905396660282433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9520"/>
        <c:axId val="84461056"/>
      </c:scatterChart>
      <c:valAx>
        <c:axId val="84459520"/>
        <c:scaling>
          <c:orientation val="minMax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crossAx val="84461056"/>
        <c:crosses val="autoZero"/>
        <c:crossBetween val="midCat"/>
        <c:majorUnit val="5.000000000000001E-2"/>
        <c:minorUnit val="1.0000000000000002E-2"/>
      </c:valAx>
      <c:valAx>
        <c:axId val="84461056"/>
        <c:scaling>
          <c:orientation val="minMax"/>
        </c:scaling>
        <c:delete val="0"/>
        <c:axPos val="l"/>
        <c:majorGridlines/>
        <c:minorGridlines/>
        <c:numFmt formatCode="0.00" sourceLinked="0"/>
        <c:majorTickMark val="out"/>
        <c:minorTickMark val="none"/>
        <c:tickLblPos val="nextTo"/>
        <c:crossAx val="84459520"/>
        <c:crosses val="autoZero"/>
        <c:crossBetween val="midCat"/>
        <c:majorUnit val="5.000000000000001E-2"/>
        <c:minorUnit val="1.0000000000000002E-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Datum</c:v>
          </c:tx>
          <c:marker>
            <c:symbol val="none"/>
          </c:marker>
          <c:val>
            <c:numRef>
              <c:f>Mathe!$O$10:$O$375</c:f>
              <c:numCache>
                <c:formatCode>0.00</c:formatCode>
                <c:ptCount val="366"/>
                <c:pt idx="0">
                  <c:v>-3.305292625122684</c:v>
                </c:pt>
                <c:pt idx="1">
                  <c:v>-3.7767635598972165</c:v>
                </c:pt>
                <c:pt idx="2">
                  <c:v>-4.242629585625096</c:v>
                </c:pt>
                <c:pt idx="3">
                  <c:v>-4.7023847878052045</c:v>
                </c:pt>
                <c:pt idx="4">
                  <c:v>-5.1555351112078904</c:v>
                </c:pt>
                <c:pt idx="5">
                  <c:v>-5.6015991830075071</c:v>
                </c:pt>
                <c:pt idx="6">
                  <c:v>-6.0401090913194846</c:v>
                </c:pt>
                <c:pt idx="7">
                  <c:v>-6.4706111171351415</c:v>
                </c:pt>
                <c:pt idx="8">
                  <c:v>-6.8926664179340369</c:v>
                </c:pt>
                <c:pt idx="9">
                  <c:v>-7.3058516615607418</c:v>
                </c:pt>
                <c:pt idx="10">
                  <c:v>-7.7097596092467917</c:v>
                </c:pt>
                <c:pt idx="11">
                  <c:v>-8.1039996469632172</c:v>
                </c:pt>
                <c:pt idx="12">
                  <c:v>-8.4881982645674121</c:v>
                </c:pt>
                <c:pt idx="13">
                  <c:v>-8.861999482515273</c:v>
                </c:pt>
                <c:pt idx="14">
                  <c:v>-9.2250652261698107</c:v>
                </c:pt>
                <c:pt idx="15">
                  <c:v>-9.5770756480076731</c:v>
                </c:pt>
                <c:pt idx="16">
                  <c:v>-9.9177293982847043</c:v>
                </c:pt>
                <c:pt idx="17">
                  <c:v>-10.246743844946627</c:v>
                </c:pt>
                <c:pt idx="18">
                  <c:v>-10.563855243803934</c:v>
                </c:pt>
                <c:pt idx="19">
                  <c:v>-10.868818860192221</c:v>
                </c:pt>
                <c:pt idx="20">
                  <c:v>-11.161409043518329</c:v>
                </c:pt>
                <c:pt idx="21">
                  <c:v>-11.441419256274541</c:v>
                </c:pt>
                <c:pt idx="22">
                  <c:v>-11.708662059240194</c:v>
                </c:pt>
                <c:pt idx="23">
                  <c:v>-11.962969054722846</c:v>
                </c:pt>
                <c:pt idx="24">
                  <c:v>-12.204190789809369</c:v>
                </c:pt>
                <c:pt idx="25">
                  <c:v>-12.432196621681593</c:v>
                </c:pt>
                <c:pt idx="26">
                  <c:v>-12.64687454712012</c:v>
                </c:pt>
                <c:pt idx="27">
                  <c:v>-12.848130998394804</c:v>
                </c:pt>
                <c:pt idx="28">
                  <c:v>-13.035890607755219</c:v>
                </c:pt>
                <c:pt idx="29">
                  <c:v>-13.210095942773972</c:v>
                </c:pt>
                <c:pt idx="30">
                  <c:v>-13.370707214792763</c:v>
                </c:pt>
                <c:pt idx="31">
                  <c:v>-13.517701962719066</c:v>
                </c:pt>
                <c:pt idx="32">
                  <c:v>-13.651074714397454</c:v>
                </c:pt>
                <c:pt idx="33">
                  <c:v>-13.77083662774255</c:v>
                </c:pt>
                <c:pt idx="34">
                  <c:v>-13.877015113788671</c:v>
                </c:pt>
                <c:pt idx="35">
                  <c:v>-13.969653443739347</c:v>
                </c:pt>
                <c:pt idx="36">
                  <c:v>-14.048810342051993</c:v>
                </c:pt>
                <c:pt idx="37">
                  <c:v>-14.114559567509941</c:v>
                </c:pt>
                <c:pt idx="38">
                  <c:v>-14.166989484169354</c:v>
                </c:pt>
                <c:pt idx="39">
                  <c:v>-14.206202623972285</c:v>
                </c:pt>
                <c:pt idx="40">
                  <c:v>-14.232315242736737</c:v>
                </c:pt>
                <c:pt idx="41">
                  <c:v>-14.245456871146345</c:v>
                </c:pt>
                <c:pt idx="42">
                  <c:v>-14.245769862257982</c:v>
                </c:pt>
                <c:pt idx="43">
                  <c:v>-14.233408936962034</c:v>
                </c:pt>
                <c:pt idx="44">
                  <c:v>-14.208540728726762</c:v>
                </c:pt>
                <c:pt idx="45">
                  <c:v>-14.171343328858889</c:v>
                </c:pt>
                <c:pt idx="46">
                  <c:v>-14.12200583342678</c:v>
                </c:pt>
                <c:pt idx="47">
                  <c:v>-14.060727892886288</c:v>
                </c:pt>
                <c:pt idx="48">
                  <c:v>-13.987719265356734</c:v>
                </c:pt>
                <c:pt idx="49">
                  <c:v>-13.903199374413528</c:v>
                </c:pt>
                <c:pt idx="50">
                  <c:v>-13.807396872159435</c:v>
                </c:pt>
                <c:pt idx="51">
                  <c:v>-13.700549208258291</c:v>
                </c:pt>
                <c:pt idx="52">
                  <c:v>-13.582902205530884</c:v>
                </c:pt>
                <c:pt idx="53">
                  <c:v>-13.45470964262895</c:v>
                </c:pt>
                <c:pt idx="54">
                  <c:v>-13.316232844228063</c:v>
                </c:pt>
                <c:pt idx="55">
                  <c:v>-13.167740279109108</c:v>
                </c:pt>
                <c:pt idx="56">
                  <c:v>-13.009507166418443</c:v>
                </c:pt>
                <c:pt idx="57">
                  <c:v>-12.841815090345076</c:v>
                </c:pt>
                <c:pt idx="58">
                  <c:v>-12.664951623380045</c:v>
                </c:pt>
                <c:pt idx="59">
                  <c:v>-12.479209958267155</c:v>
                </c:pt>
                <c:pt idx="60">
                  <c:v>-12.284888548701435</c:v>
                </c:pt>
                <c:pt idx="61">
                  <c:v>-12.082290758775763</c:v>
                </c:pt>
                <c:pt idx="62">
                  <c:v>-11.871724521137651</c:v>
                </c:pt>
                <c:pt idx="63">
                  <c:v>-11.653502003766421</c:v>
                </c:pt>
                <c:pt idx="64">
                  <c:v>-11.427939285233963</c:v>
                </c:pt>
                <c:pt idx="65">
                  <c:v>-11.195356038299341</c:v>
                </c:pt>
                <c:pt idx="66">
                  <c:v>-10.956075221624603</c:v>
                </c:pt>
                <c:pt idx="67">
                  <c:v>-10.710422779385834</c:v>
                </c:pt>
                <c:pt idx="68">
                  <c:v>-10.458727348524761</c:v>
                </c:pt>
                <c:pt idx="69">
                  <c:v>-10.201319973350966</c:v>
                </c:pt>
                <c:pt idx="70">
                  <c:v>-9.9385338271951778</c:v>
                </c:pt>
                <c:pt idx="71">
                  <c:v>-9.6707039407867796</c:v>
                </c:pt>
                <c:pt idx="72">
                  <c:v>-9.3981669370103535</c:v>
                </c:pt>
                <c:pt idx="73">
                  <c:v>-9.1212607716887852</c:v>
                </c:pt>
                <c:pt idx="74">
                  <c:v>-8.8403244800203566</c:v>
                </c:pt>
                <c:pt idx="75">
                  <c:v>-8.5556979282915968</c:v>
                </c:pt>
                <c:pt idx="76">
                  <c:v>-8.2677215704738849</c:v>
                </c:pt>
                <c:pt idx="77">
                  <c:v>-7.9767362093150584</c:v>
                </c:pt>
                <c:pt idx="78">
                  <c:v>-7.6830827615170181</c:v>
                </c:pt>
                <c:pt idx="79">
                  <c:v>-7.3871020266067724</c:v>
                </c:pt>
                <c:pt idx="80">
                  <c:v>-7.089134459089534</c:v>
                </c:pt>
                <c:pt idx="81">
                  <c:v>-6.7895199434840121</c:v>
                </c:pt>
                <c:pt idx="82">
                  <c:v>-6.4885975718351174</c:v>
                </c:pt>
                <c:pt idx="83">
                  <c:v>-6.1867054233091627</c:v>
                </c:pt>
                <c:pt idx="84">
                  <c:v>-5.8841803454747952</c:v>
                </c:pt>
                <c:pt idx="85">
                  <c:v>-5.5813577368836089</c:v>
                </c:pt>
                <c:pt idx="86">
                  <c:v>-5.2785713305697</c:v>
                </c:pt>
                <c:pt idx="87">
                  <c:v>-4.976152978097427</c:v>
                </c:pt>
                <c:pt idx="88">
                  <c:v>-4.6744324337958085</c:v>
                </c:pt>
                <c:pt idx="89">
                  <c:v>-4.3737371388303847</c:v>
                </c:pt>
                <c:pt idx="90">
                  <c:v>-4.0743920047754205</c:v>
                </c:pt>
                <c:pt idx="91">
                  <c:v>-3.7767191963639357</c:v>
                </c:pt>
                <c:pt idx="92">
                  <c:v>-3.4810379131081417</c:v>
                </c:pt>
                <c:pt idx="93">
                  <c:v>-3.187664169499675</c:v>
                </c:pt>
                <c:pt idx="94">
                  <c:v>-2.8969105735170451</c:v>
                </c:pt>
                <c:pt idx="95">
                  <c:v>-2.6090861031871797</c:v>
                </c:pt>
                <c:pt idx="96">
                  <c:v>-2.3244958809685907</c:v>
                </c:pt>
                <c:pt idx="97">
                  <c:v>-2.0434409457458589</c:v>
                </c:pt>
                <c:pt idx="98">
                  <c:v>-1.7662180222489872</c:v>
                </c:pt>
                <c:pt idx="99">
                  <c:v>-1.4931192877356474</c:v>
                </c:pt>
                <c:pt idx="100">
                  <c:v>-1.2244321358012971</c:v>
                </c:pt>
                <c:pt idx="101">
                  <c:v>-0.96043893720959395</c:v>
                </c:pt>
                <c:pt idx="102">
                  <c:v>-0.70141679766576082</c:v>
                </c:pt>
                <c:pt idx="103">
                  <c:v>-0.44763731248518196</c:v>
                </c:pt>
                <c:pt idx="104">
                  <c:v>-0.19936631814320555</c:v>
                </c:pt>
                <c:pt idx="105">
                  <c:v>4.3136359274590017E-2</c:v>
                </c:pt>
                <c:pt idx="106">
                  <c:v>0.27961715866725328</c:v>
                </c:pt>
                <c:pt idx="107">
                  <c:v>0.50982904146642638</c:v>
                </c:pt>
                <c:pt idx="108">
                  <c:v>0.73353175200760212</c:v>
                </c:pt>
                <c:pt idx="109">
                  <c:v>0.95049208055485979</c:v>
                </c:pt>
                <c:pt idx="110">
                  <c:v>1.1604841287692171</c:v>
                </c:pt>
                <c:pt idx="111">
                  <c:v>1.363289577365667</c:v>
                </c:pt>
                <c:pt idx="112">
                  <c:v>1.5586979556640166</c:v>
                </c:pt>
                <c:pt idx="113">
                  <c:v>1.7465069126914585</c:v>
                </c:pt>
                <c:pt idx="114">
                  <c:v>1.9265224894493729</c:v>
                </c:pt>
                <c:pt idx="115">
                  <c:v>2.0985593919119427</c:v>
                </c:pt>
                <c:pt idx="116">
                  <c:v>2.2624412642753442</c:v>
                </c:pt>
                <c:pt idx="117">
                  <c:v>2.4180009619287142</c:v>
                </c:pt>
                <c:pt idx="118">
                  <c:v>2.5650808235715989</c:v>
                </c:pt>
                <c:pt idx="119">
                  <c:v>2.703532941853148</c:v>
                </c:pt>
                <c:pt idx="120">
                  <c:v>2.8332194318599111</c:v>
                </c:pt>
                <c:pt idx="121">
                  <c:v>2.9540126967337992</c:v>
                </c:pt>
                <c:pt idx="122">
                  <c:v>3.0657956896528322</c:v>
                </c:pt>
                <c:pt idx="123">
                  <c:v>3.1684621713627634</c:v>
                </c:pt>
                <c:pt idx="124">
                  <c:v>3.2619169624026054</c:v>
                </c:pt>
                <c:pt idx="125">
                  <c:v>3.3460761891258231</c:v>
                </c:pt>
                <c:pt idx="126">
                  <c:v>3.4208675225761254</c:v>
                </c:pt>
                <c:pt idx="127">
                  <c:v>3.4862304092415783</c:v>
                </c:pt>
                <c:pt idx="128">
                  <c:v>3.5421162926732843</c:v>
                </c:pt>
                <c:pt idx="129">
                  <c:v>3.5884888249245077</c:v>
                </c:pt>
                <c:pt idx="130">
                  <c:v>3.625324066737615</c:v>
                </c:pt>
                <c:pt idx="131">
                  <c:v>3.6526106753829666</c:v>
                </c:pt>
                <c:pt idx="132">
                  <c:v>3.6703500790329211</c:v>
                </c:pt>
                <c:pt idx="133">
                  <c:v>3.6785566365437385</c:v>
                </c:pt>
                <c:pt idx="134">
                  <c:v>3.6772577815043856</c:v>
                </c:pt>
                <c:pt idx="135">
                  <c:v>3.6664941494141923</c:v>
                </c:pt>
                <c:pt idx="136">
                  <c:v>3.6463196868508021</c:v>
                </c:pt>
                <c:pt idx="137">
                  <c:v>3.6168017415013924</c:v>
                </c:pt>
                <c:pt idx="138">
                  <c:v>3.5780211319493338</c:v>
                </c:pt>
                <c:pt idx="139">
                  <c:v>3.5300721961310635</c:v>
                </c:pt>
                <c:pt idx="140">
                  <c:v>3.4730628174106273</c:v>
                </c:pt>
                <c:pt idx="141">
                  <c:v>3.4071144272616523</c:v>
                </c:pt>
                <c:pt idx="142">
                  <c:v>3.3323619835922917</c:v>
                </c:pt>
                <c:pt idx="143">
                  <c:v>3.2489539238067207</c:v>
                </c:pt>
                <c:pt idx="144">
                  <c:v>3.1570520917610088</c:v>
                </c:pt>
                <c:pt idx="145">
                  <c:v>3.0568316378444815</c:v>
                </c:pt>
                <c:pt idx="146">
                  <c:v>2.948480891497157</c:v>
                </c:pt>
                <c:pt idx="147">
                  <c:v>2.8322012055639445</c:v>
                </c:pt>
                <c:pt idx="148">
                  <c:v>2.7082067719836558</c:v>
                </c:pt>
                <c:pt idx="149">
                  <c:v>2.576724408410747</c:v>
                </c:pt>
                <c:pt idx="150">
                  <c:v>2.4379933154816378</c:v>
                </c:pt>
                <c:pt idx="151">
                  <c:v>2.2922648045542626</c:v>
                </c:pt>
                <c:pt idx="152">
                  <c:v>2.1398019958685701</c:v>
                </c:pt>
                <c:pt idx="153">
                  <c:v>1.980879487206554</c:v>
                </c:pt>
                <c:pt idx="154">
                  <c:v>1.8157829932614855</c:v>
                </c:pt>
                <c:pt idx="155">
                  <c:v>1.6448089560590287</c:v>
                </c:pt>
                <c:pt idx="156">
                  <c:v>1.4682641269127727</c:v>
                </c:pt>
                <c:pt idx="157">
                  <c:v>1.2864651205355229</c:v>
                </c:pt>
                <c:pt idx="158">
                  <c:v>1.0997379420656537</c:v>
                </c:pt>
                <c:pt idx="159">
                  <c:v>0.90841748790855414</c:v>
                </c:pt>
                <c:pt idx="160">
                  <c:v>0.71284702143042711</c:v>
                </c:pt>
                <c:pt idx="161">
                  <c:v>0.5133776246746794</c:v>
                </c:pt>
                <c:pt idx="162">
                  <c:v>0.3103676274038305</c:v>
                </c:pt>
                <c:pt idx="163">
                  <c:v>0.10418201489436037</c:v>
                </c:pt>
                <c:pt idx="164">
                  <c:v>-0.10480818396912148</c:v>
                </c:pt>
                <c:pt idx="165">
                  <c:v>-0.31622652663920814</c:v>
                </c:pt>
                <c:pt idx="166">
                  <c:v>-0.52969180312916297</c:v>
                </c:pt>
                <c:pt idx="167">
                  <c:v>-0.7448186966539978</c:v>
                </c:pt>
                <c:pt idx="168">
                  <c:v>-0.96121845674760675</c:v>
                </c:pt>
                <c:pt idx="169">
                  <c:v>-1.1784995828366287</c:v>
                </c:pt>
                <c:pt idx="170">
                  <c:v>-1.3962685161930377</c:v>
                </c:pt>
                <c:pt idx="171">
                  <c:v>-1.6141303381333107</c:v>
                </c:pt>
                <c:pt idx="172">
                  <c:v>-1.8316894722982735</c:v>
                </c:pt>
                <c:pt idx="173">
                  <c:v>-2.0485503888195433</c:v>
                </c:pt>
                <c:pt idx="174">
                  <c:v>-2.2643183081686047</c:v>
                </c:pt>
                <c:pt idx="175">
                  <c:v>-2.4785999024884995</c:v>
                </c:pt>
                <c:pt idx="176">
                  <c:v>-2.6910039922183802</c:v>
                </c:pt>
                <c:pt idx="177">
                  <c:v>-2.9011422358550916</c:v>
                </c:pt>
                <c:pt idx="178">
                  <c:v>-3.1086298107344423</c:v>
                </c:pt>
                <c:pt idx="179">
                  <c:v>-3.3130860827687143</c:v>
                </c:pt>
                <c:pt idx="180">
                  <c:v>-3.5141352631451275</c:v>
                </c:pt>
                <c:pt idx="181">
                  <c:v>-3.7114070500627245</c:v>
                </c:pt>
                <c:pt idx="182">
                  <c:v>-3.9045372536807013</c:v>
                </c:pt>
                <c:pt idx="183">
                  <c:v>-4.0931684025397921</c:v>
                </c:pt>
                <c:pt idx="184">
                  <c:v>-4.2769503298328937</c:v>
                </c:pt>
                <c:pt idx="185">
                  <c:v>-4.4555407380103533</c:v>
                </c:pt>
                <c:pt idx="186">
                  <c:v>-4.6286057403307286</c:v>
                </c:pt>
                <c:pt idx="187">
                  <c:v>-4.7958203780916397</c:v>
                </c:pt>
                <c:pt idx="188">
                  <c:v>-4.9568691124095485</c:v>
                </c:pt>
                <c:pt idx="189">
                  <c:v>-5.1114462895540393</c:v>
                </c:pt>
                <c:pt idx="190">
                  <c:v>-5.2592565789752141</c:v>
                </c:pt>
                <c:pt idx="191">
                  <c:v>-5.4000153833090989</c:v>
                </c:pt>
                <c:pt idx="192">
                  <c:v>-5.533449219779941</c:v>
                </c:pt>
                <c:pt idx="193">
                  <c:v>-5.6592960725611476</c:v>
                </c:pt>
                <c:pt idx="194">
                  <c:v>-5.7773057157901651</c:v>
                </c:pt>
                <c:pt idx="195">
                  <c:v>-5.8872400070707727</c:v>
                </c:pt>
                <c:pt idx="196">
                  <c:v>-5.9888731514242055</c:v>
                </c:pt>
                <c:pt idx="197">
                  <c:v>-6.0819919357777339</c:v>
                </c:pt>
                <c:pt idx="198">
                  <c:v>-6.1663959342009997</c:v>
                </c:pt>
                <c:pt idx="199">
                  <c:v>-6.2418976842138516</c:v>
                </c:pt>
                <c:pt idx="200">
                  <c:v>-6.3083228346013884</c:v>
                </c:pt>
                <c:pt idx="201">
                  <c:v>-6.3655102652692115</c:v>
                </c:pt>
                <c:pt idx="202">
                  <c:v>-6.4133121797711805</c:v>
                </c:pt>
                <c:pt idx="203">
                  <c:v>-6.4515941712249534</c:v>
                </c:pt>
                <c:pt idx="204">
                  <c:v>-6.4802352624106296</c:v>
                </c:pt>
                <c:pt idx="205">
                  <c:v>-6.4991279209213628</c:v>
                </c:pt>
                <c:pt idx="206">
                  <c:v>-6.5081780502905504</c:v>
                </c:pt>
                <c:pt idx="207">
                  <c:v>-6.5073049580831954</c:v>
                </c:pt>
                <c:pt idx="208">
                  <c:v>-6.4964413019795382</c:v>
                </c:pt>
                <c:pt idx="209">
                  <c:v>-6.4755330149168095</c:v>
                </c:pt>
                <c:pt idx="210">
                  <c:v>-6.444539210393315</c:v>
                </c:pt>
                <c:pt idx="211">
                  <c:v>-6.4034320690494315</c:v>
                </c:pt>
                <c:pt idx="212">
                  <c:v>-6.3521967076693429</c:v>
                </c:pt>
                <c:pt idx="213">
                  <c:v>-6.2908310317452338</c:v>
                </c:pt>
                <c:pt idx="214">
                  <c:v>-6.2193455727550706</c:v>
                </c:pt>
                <c:pt idx="215">
                  <c:v>-6.1377633112972392</c:v>
                </c:pt>
                <c:pt idx="216">
                  <c:v>-6.0461194872163535</c:v>
                </c:pt>
                <c:pt idx="217">
                  <c:v>-5.9444613978410876</c:v>
                </c:pt>
                <c:pt idx="218">
                  <c:v>-5.832848185432697</c:v>
                </c:pt>
                <c:pt idx="219">
                  <c:v>-5.7113506149185067</c:v>
                </c:pt>
                <c:pt idx="220">
                  <c:v>-5.580050842956906</c:v>
                </c:pt>
                <c:pt idx="221">
                  <c:v>-5.4390421793504915</c:v>
                </c:pt>
                <c:pt idx="222">
                  <c:v>-5.2884288417795489</c:v>
                </c:pt>
                <c:pt idx="223">
                  <c:v>-5.1283257048032977</c:v>
                </c:pt>
                <c:pt idx="224">
                  <c:v>-4.9588580440232182</c:v>
                </c:pt>
                <c:pt idx="225">
                  <c:v>-4.7801612762687773</c:v>
                </c:pt>
                <c:pt idx="226">
                  <c:v>-4.5923806966162353</c:v>
                </c:pt>
                <c:pt idx="227">
                  <c:v>-4.3956712130085869</c:v>
                </c:pt>
                <c:pt idx="228">
                  <c:v>-4.1901970791986747</c:v>
                </c:pt>
                <c:pt idx="229">
                  <c:v>-3.9761316266883147</c:v>
                </c:pt>
                <c:pt idx="230">
                  <c:v>-3.7536569962888873</c:v>
                </c:pt>
                <c:pt idx="231">
                  <c:v>-3.5229638698865977</c:v>
                </c:pt>
                <c:pt idx="232">
                  <c:v>-3.2842512029381101</c:v>
                </c:pt>
                <c:pt idx="233">
                  <c:v>-3.0377259581888638</c:v>
                </c:pt>
                <c:pt idx="234">
                  <c:v>-2.783602841045254</c:v>
                </c:pt>
                <c:pt idx="235">
                  <c:v>-2.5221040370002488</c:v>
                </c:pt>
                <c:pt idx="236">
                  <c:v>-2.2534589514551815</c:v>
                </c:pt>
                <c:pt idx="237">
                  <c:v>-1.9779039522479316</c:v>
                </c:pt>
                <c:pt idx="238">
                  <c:v>-1.6956821151444972</c:v>
                </c:pt>
                <c:pt idx="239">
                  <c:v>-1.4070429725179217</c:v>
                </c:pt>
                <c:pt idx="240">
                  <c:v>-1.1122422653939199</c:v>
                </c:pt>
                <c:pt idx="241">
                  <c:v>-0.81154169900620043</c:v>
                </c:pt>
                <c:pt idx="242">
                  <c:v>-0.50520870196524958</c:v>
                </c:pt>
                <c:pt idx="243">
                  <c:v>-0.1935161891102071</c:v>
                </c:pt>
                <c:pt idx="244">
                  <c:v>0.12325767192125457</c:v>
                </c:pt>
                <c:pt idx="245">
                  <c:v>0.44482969040598114</c:v>
                </c:pt>
                <c:pt idx="246">
                  <c:v>0.77091187855674115</c:v>
                </c:pt>
                <c:pt idx="247">
                  <c:v>1.1012116739158562</c:v>
                </c:pt>
                <c:pt idx="248">
                  <c:v>1.4354321582067777</c:v>
                </c:pt>
                <c:pt idx="249">
                  <c:v>1.7732722727618311</c:v>
                </c:pt>
                <c:pt idx="250">
                  <c:v>2.1144270306637702</c:v>
                </c:pt>
                <c:pt idx="251">
                  <c:v>2.4585877257700139</c:v>
                </c:pt>
                <c:pt idx="252">
                  <c:v>2.8054421388067921</c:v>
                </c:pt>
                <c:pt idx="253">
                  <c:v>3.1546747407426863</c:v>
                </c:pt>
                <c:pt idx="254">
                  <c:v>3.50596689367487</c:v>
                </c:pt>
                <c:pt idx="255">
                  <c:v>3.8589970494748265</c:v>
                </c:pt>
                <c:pt idx="256">
                  <c:v>4.2134409464642157</c:v>
                </c:pt>
                <c:pt idx="257">
                  <c:v>4.568971804404204</c:v>
                </c:pt>
                <c:pt idx="258">
                  <c:v>4.925260518099476</c:v>
                </c:pt>
                <c:pt idx="259">
                  <c:v>5.2819758499305882</c:v>
                </c:pt>
                <c:pt idx="260">
                  <c:v>5.638784621644807</c:v>
                </c:pt>
                <c:pt idx="261">
                  <c:v>5.9953519057457951</c:v>
                </c:pt>
                <c:pt idx="262">
                  <c:v>6.3513412168321173</c:v>
                </c:pt>
                <c:pt idx="263">
                  <c:v>6.7064147032512995</c:v>
                </c:pt>
                <c:pt idx="264">
                  <c:v>7.0602333394352135</c:v>
                </c:pt>
                <c:pt idx="265">
                  <c:v>7.4124571193016227</c:v>
                </c:pt>
                <c:pt idx="266">
                  <c:v>7.7627452511045485</c:v>
                </c:pt>
                <c:pt idx="267">
                  <c:v>8.1107563541288776</c:v>
                </c:pt>
                <c:pt idx="268">
                  <c:v>8.4561486576232472</c:v>
                </c:pt>
                <c:pt idx="269">
                  <c:v>8.7985802023759412</c:v>
                </c:pt>
                <c:pt idx="270">
                  <c:v>9.1377090453342369</c:v>
                </c:pt>
                <c:pt idx="271">
                  <c:v>9.4731934676720098</c:v>
                </c:pt>
                <c:pt idx="272">
                  <c:v>9.8046921867134156</c:v>
                </c:pt>
                <c:pt idx="273">
                  <c:v>10.131864572110695</c:v>
                </c:pt>
                <c:pt idx="274">
                  <c:v>10.45437086668035</c:v>
                </c:pt>
                <c:pt idx="275">
                  <c:v>10.77187241229282</c:v>
                </c:pt>
                <c:pt idx="276">
                  <c:v>11.084031881203614</c:v>
                </c:pt>
                <c:pt idx="277">
                  <c:v>11.39051351321169</c:v>
                </c:pt>
                <c:pt idx="278">
                  <c:v>11.69098335901484</c:v>
                </c:pt>
                <c:pt idx="279">
                  <c:v>11.985109530126511</c:v>
                </c:pt>
                <c:pt idx="280">
                  <c:v>12.272562455699299</c:v>
                </c:pt>
                <c:pt idx="281">
                  <c:v>12.55301514659299</c:v>
                </c:pt>
                <c:pt idx="282">
                  <c:v>12.826143466996134</c:v>
                </c:pt>
                <c:pt idx="283">
                  <c:v>13.091626413902569</c:v>
                </c:pt>
                <c:pt idx="284">
                  <c:v>13.34914640471089</c:v>
                </c:pt>
                <c:pt idx="285">
                  <c:v>13.59838957319794</c:v>
                </c:pt>
                <c:pt idx="286">
                  <c:v>13.839046074083591</c:v>
                </c:pt>
                <c:pt idx="287">
                  <c:v>14.070810396375554</c:v>
                </c:pt>
                <c:pt idx="288">
                  <c:v>14.293381685650933</c:v>
                </c:pt>
                <c:pt idx="289">
                  <c:v>14.506464075390477</c:v>
                </c:pt>
                <c:pt idx="290">
                  <c:v>14.709767027442375</c:v>
                </c:pt>
                <c:pt idx="291">
                  <c:v>14.903005681651344</c:v>
                </c:pt>
                <c:pt idx="292">
                  <c:v>15.085901214636218</c:v>
                </c:pt>
                <c:pt idx="293">
                  <c:v>15.258181207653848</c:v>
                </c:pt>
                <c:pt idx="294">
                  <c:v>15.419580023428576</c:v>
                </c:pt>
                <c:pt idx="295">
                  <c:v>15.569839191771147</c:v>
                </c:pt>
                <c:pt idx="296">
                  <c:v>15.708707803744344</c:v>
                </c:pt>
                <c:pt idx="297">
                  <c:v>15.835942914075078</c:v>
                </c:pt>
                <c:pt idx="298">
                  <c:v>15.951309951433132</c:v>
                </c:pt>
                <c:pt idx="299">
                  <c:v>16.054583136131363</c:v>
                </c:pt>
                <c:pt idx="300">
                  <c:v>16.145545904723857</c:v>
                </c:pt>
                <c:pt idx="301">
                  <c:v>16.223991340892407</c:v>
                </c:pt>
                <c:pt idx="302">
                  <c:v>16.289722611939428</c:v>
                </c:pt>
                <c:pt idx="303">
                  <c:v>16.342553410107371</c:v>
                </c:pt>
                <c:pt idx="304">
                  <c:v>16.3823083978657</c:v>
                </c:pt>
                <c:pt idx="305">
                  <c:v>16.408823656205321</c:v>
                </c:pt>
                <c:pt idx="306">
                  <c:v>16.421947134897295</c:v>
                </c:pt>
                <c:pt idx="307">
                  <c:v>16.421539103566932</c:v>
                </c:pt>
                <c:pt idx="308">
                  <c:v>16.407472602347358</c:v>
                </c:pt>
                <c:pt idx="309">
                  <c:v>16.379633890775427</c:v>
                </c:pt>
                <c:pt idx="310">
                  <c:v>16.337922893495122</c:v>
                </c:pt>
                <c:pt idx="311">
                  <c:v>16.282253641245298</c:v>
                </c:pt>
                <c:pt idx="312">
                  <c:v>16.212554705506594</c:v>
                </c:pt>
                <c:pt idx="313">
                  <c:v>16.128769625095707</c:v>
                </c:pt>
                <c:pt idx="314">
                  <c:v>16.030857322909569</c:v>
                </c:pt>
                <c:pt idx="315">
                  <c:v>15.918792510932708</c:v>
                </c:pt>
                <c:pt idx="316">
                  <c:v>15.792566081551321</c:v>
                </c:pt>
                <c:pt idx="317">
                  <c:v>15.652185483138611</c:v>
                </c:pt>
                <c:pt idx="318">
                  <c:v>15.497675077817076</c:v>
                </c:pt>
                <c:pt idx="319">
                  <c:v>15.329076479250714</c:v>
                </c:pt>
                <c:pt idx="320">
                  <c:v>15.146448868267347</c:v>
                </c:pt>
                <c:pt idx="321">
                  <c:v>14.949869284085795</c:v>
                </c:pt>
                <c:pt idx="322">
                  <c:v>14.739432888897463</c:v>
                </c:pt>
                <c:pt idx="323">
                  <c:v>14.515253203542439</c:v>
                </c:pt>
                <c:pt idx="324">
                  <c:v>14.27746231202762</c:v>
                </c:pt>
                <c:pt idx="325">
                  <c:v>14.026211032656898</c:v>
                </c:pt>
                <c:pt idx="326">
                  <c:v>13.761669053577082</c:v>
                </c:pt>
                <c:pt idx="327">
                  <c:v>13.484025030605736</c:v>
                </c:pt>
                <c:pt idx="328">
                  <c:v>13.193486645269234</c:v>
                </c:pt>
                <c:pt idx="329">
                  <c:v>12.890280621078933</c:v>
                </c:pt>
                <c:pt idx="330">
                  <c:v>12.574652696180303</c:v>
                </c:pt>
                <c:pt idx="331">
                  <c:v>12.246867550638171</c:v>
                </c:pt>
                <c:pt idx="332">
                  <c:v>11.907208686771567</c:v>
                </c:pt>
                <c:pt idx="333">
                  <c:v>11.555978261114129</c:v>
                </c:pt>
                <c:pt idx="334">
                  <c:v>11.19349686676928</c:v>
                </c:pt>
                <c:pt idx="335">
                  <c:v>10.820103265125534</c:v>
                </c:pt>
                <c:pt idx="336">
                  <c:v>10.436154066125074</c:v>
                </c:pt>
                <c:pt idx="337">
                  <c:v>10.04202335650996</c:v>
                </c:pt>
                <c:pt idx="338">
                  <c:v>9.6381022757244175</c:v>
                </c:pt>
                <c:pt idx="339">
                  <c:v>9.2247985394221992</c:v>
                </c:pt>
                <c:pt idx="340">
                  <c:v>8.8025359107929813</c:v>
                </c:pt>
                <c:pt idx="341">
                  <c:v>8.3717536202185947</c:v>
                </c:pt>
                <c:pt idx="342">
                  <c:v>7.9329057340556144</c:v>
                </c:pt>
                <c:pt idx="343">
                  <c:v>7.4864604736447369</c:v>
                </c:pt>
                <c:pt idx="344">
                  <c:v>7.0328994859382892</c:v>
                </c:pt>
                <c:pt idx="345">
                  <c:v>6.5727170674468764</c:v>
                </c:pt>
                <c:pt idx="346">
                  <c:v>6.1064193434911633</c:v>
                </c:pt>
                <c:pt idx="347">
                  <c:v>5.6345234050456643</c:v>
                </c:pt>
                <c:pt idx="348">
                  <c:v>5.1575564057285979</c:v>
                </c:pt>
                <c:pt idx="349">
                  <c:v>4.6760546217693255</c:v>
                </c:pt>
                <c:pt idx="350">
                  <c:v>4.1905624780369344</c:v>
                </c:pt>
                <c:pt idx="351">
                  <c:v>3.7016315434430145</c:v>
                </c:pt>
                <c:pt idx="352">
                  <c:v>3.2098194992524873</c:v>
                </c:pt>
                <c:pt idx="353">
                  <c:v>2.7156890840260095</c:v>
                </c:pt>
                <c:pt idx="354">
                  <c:v>2.2198070190843202</c:v>
                </c:pt>
                <c:pt idx="355">
                  <c:v>1.7227429185325067</c:v>
                </c:pt>
                <c:pt idx="356">
                  <c:v>1.2250681879792102</c:v>
                </c:pt>
                <c:pt idx="357">
                  <c:v>0.7273549161862134</c:v>
                </c:pt>
                <c:pt idx="358">
                  <c:v>0.2301747639239056</c:v>
                </c:pt>
                <c:pt idx="359">
                  <c:v>-0.26590214566730919</c:v>
                </c:pt>
                <c:pt idx="360">
                  <c:v>-0.76030833091963501</c:v>
                </c:pt>
                <c:pt idx="361">
                  <c:v>-1.2524800454406997</c:v>
                </c:pt>
                <c:pt idx="362">
                  <c:v>-1.7418583577000049</c:v>
                </c:pt>
                <c:pt idx="363">
                  <c:v>-2.2278902123319031</c:v>
                </c:pt>
                <c:pt idx="364">
                  <c:v>-2.7100294692141649</c:v>
                </c:pt>
                <c:pt idx="365">
                  <c:v>-3.1877379165473982</c:v>
                </c:pt>
              </c:numCache>
            </c:numRef>
          </c:val>
          <c:smooth val="0"/>
        </c:ser>
        <c:ser>
          <c:idx val="1"/>
          <c:order val="1"/>
          <c:tx>
            <c:v>Zeitgleichung</c:v>
          </c:tx>
          <c:marker>
            <c:symbol val="none"/>
          </c:marker>
          <c:val>
            <c:numRef>
              <c:f>Mathe!$T$10:$T$375</c:f>
              <c:numCache>
                <c:formatCode>d\-mmm</c:formatCode>
                <c:ptCount val="366"/>
                <c:pt idx="0">
                  <c:v>36526.5</c:v>
                </c:pt>
                <c:pt idx="1">
                  <c:v>36527.5</c:v>
                </c:pt>
                <c:pt idx="2">
                  <c:v>36528.5</c:v>
                </c:pt>
                <c:pt idx="3">
                  <c:v>36529.5</c:v>
                </c:pt>
                <c:pt idx="4">
                  <c:v>36530.5</c:v>
                </c:pt>
                <c:pt idx="5">
                  <c:v>36531.5</c:v>
                </c:pt>
                <c:pt idx="6">
                  <c:v>36532.5</c:v>
                </c:pt>
                <c:pt idx="7">
                  <c:v>36533.5</c:v>
                </c:pt>
                <c:pt idx="8">
                  <c:v>36534.5</c:v>
                </c:pt>
                <c:pt idx="9">
                  <c:v>36535.5</c:v>
                </c:pt>
                <c:pt idx="10">
                  <c:v>36536.5</c:v>
                </c:pt>
                <c:pt idx="11">
                  <c:v>36537.5</c:v>
                </c:pt>
                <c:pt idx="12">
                  <c:v>36538.5</c:v>
                </c:pt>
                <c:pt idx="13">
                  <c:v>36539.5</c:v>
                </c:pt>
                <c:pt idx="14">
                  <c:v>36540.5</c:v>
                </c:pt>
                <c:pt idx="15">
                  <c:v>36541.5</c:v>
                </c:pt>
                <c:pt idx="16">
                  <c:v>36542.5</c:v>
                </c:pt>
                <c:pt idx="17">
                  <c:v>36543.5</c:v>
                </c:pt>
                <c:pt idx="18">
                  <c:v>36544.5</c:v>
                </c:pt>
                <c:pt idx="19">
                  <c:v>36545.5</c:v>
                </c:pt>
                <c:pt idx="20">
                  <c:v>36546.5</c:v>
                </c:pt>
                <c:pt idx="21">
                  <c:v>36547.5</c:v>
                </c:pt>
                <c:pt idx="22">
                  <c:v>36548.5</c:v>
                </c:pt>
                <c:pt idx="23">
                  <c:v>36549.5</c:v>
                </c:pt>
                <c:pt idx="24">
                  <c:v>36550.5</c:v>
                </c:pt>
                <c:pt idx="25">
                  <c:v>36551.5</c:v>
                </c:pt>
                <c:pt idx="26">
                  <c:v>36552.5</c:v>
                </c:pt>
                <c:pt idx="27">
                  <c:v>36553.5</c:v>
                </c:pt>
                <c:pt idx="28">
                  <c:v>36554.5</c:v>
                </c:pt>
                <c:pt idx="29">
                  <c:v>36555.5</c:v>
                </c:pt>
                <c:pt idx="30">
                  <c:v>36556.5</c:v>
                </c:pt>
                <c:pt idx="31">
                  <c:v>36557.5</c:v>
                </c:pt>
                <c:pt idx="32">
                  <c:v>36558.5</c:v>
                </c:pt>
                <c:pt idx="33">
                  <c:v>36559.5</c:v>
                </c:pt>
                <c:pt idx="34">
                  <c:v>36560.5</c:v>
                </c:pt>
                <c:pt idx="35">
                  <c:v>36561.5</c:v>
                </c:pt>
                <c:pt idx="36">
                  <c:v>36562.5</c:v>
                </c:pt>
                <c:pt idx="37">
                  <c:v>36563.5</c:v>
                </c:pt>
                <c:pt idx="38">
                  <c:v>36564.5</c:v>
                </c:pt>
                <c:pt idx="39">
                  <c:v>36565.5</c:v>
                </c:pt>
                <c:pt idx="40">
                  <c:v>36566.5</c:v>
                </c:pt>
                <c:pt idx="41">
                  <c:v>36567.5</c:v>
                </c:pt>
                <c:pt idx="42">
                  <c:v>36568.5</c:v>
                </c:pt>
                <c:pt idx="43">
                  <c:v>36569.5</c:v>
                </c:pt>
                <c:pt idx="44">
                  <c:v>36570.5</c:v>
                </c:pt>
                <c:pt idx="45">
                  <c:v>36571.5</c:v>
                </c:pt>
                <c:pt idx="46">
                  <c:v>36572.5</c:v>
                </c:pt>
                <c:pt idx="47">
                  <c:v>36573.5</c:v>
                </c:pt>
                <c:pt idx="48">
                  <c:v>36574.5</c:v>
                </c:pt>
                <c:pt idx="49">
                  <c:v>36575.5</c:v>
                </c:pt>
                <c:pt idx="50">
                  <c:v>36576.5</c:v>
                </c:pt>
                <c:pt idx="51">
                  <c:v>36577.5</c:v>
                </c:pt>
                <c:pt idx="52">
                  <c:v>36578.5</c:v>
                </c:pt>
                <c:pt idx="53">
                  <c:v>36579.5</c:v>
                </c:pt>
                <c:pt idx="54">
                  <c:v>36580.5</c:v>
                </c:pt>
                <c:pt idx="55">
                  <c:v>36581.5</c:v>
                </c:pt>
                <c:pt idx="56">
                  <c:v>36582.5</c:v>
                </c:pt>
                <c:pt idx="57">
                  <c:v>36583.5</c:v>
                </c:pt>
                <c:pt idx="58">
                  <c:v>36584.5</c:v>
                </c:pt>
                <c:pt idx="59">
                  <c:v>36585.5</c:v>
                </c:pt>
                <c:pt idx="60">
                  <c:v>36586.5</c:v>
                </c:pt>
                <c:pt idx="61">
                  <c:v>36587.5</c:v>
                </c:pt>
                <c:pt idx="62">
                  <c:v>36588.5</c:v>
                </c:pt>
                <c:pt idx="63">
                  <c:v>36589.5</c:v>
                </c:pt>
                <c:pt idx="64">
                  <c:v>36590.5</c:v>
                </c:pt>
                <c:pt idx="65">
                  <c:v>36591.5</c:v>
                </c:pt>
                <c:pt idx="66">
                  <c:v>36592.5</c:v>
                </c:pt>
                <c:pt idx="67">
                  <c:v>36593.5</c:v>
                </c:pt>
                <c:pt idx="68">
                  <c:v>36594.5</c:v>
                </c:pt>
                <c:pt idx="69">
                  <c:v>36595.5</c:v>
                </c:pt>
                <c:pt idx="70">
                  <c:v>36596.5</c:v>
                </c:pt>
                <c:pt idx="71">
                  <c:v>36597.5</c:v>
                </c:pt>
                <c:pt idx="72">
                  <c:v>36598.5</c:v>
                </c:pt>
                <c:pt idx="73">
                  <c:v>36599.5</c:v>
                </c:pt>
                <c:pt idx="74">
                  <c:v>36600.5</c:v>
                </c:pt>
                <c:pt idx="75">
                  <c:v>36601.5</c:v>
                </c:pt>
                <c:pt idx="76">
                  <c:v>36602.5</c:v>
                </c:pt>
                <c:pt idx="77">
                  <c:v>36603.5</c:v>
                </c:pt>
                <c:pt idx="78">
                  <c:v>36604.5</c:v>
                </c:pt>
                <c:pt idx="79">
                  <c:v>36605.5</c:v>
                </c:pt>
                <c:pt idx="80">
                  <c:v>36606.5</c:v>
                </c:pt>
                <c:pt idx="81">
                  <c:v>36607.5</c:v>
                </c:pt>
                <c:pt idx="82">
                  <c:v>36608.5</c:v>
                </c:pt>
                <c:pt idx="83">
                  <c:v>36609.5</c:v>
                </c:pt>
                <c:pt idx="84">
                  <c:v>36610.5</c:v>
                </c:pt>
                <c:pt idx="85">
                  <c:v>36611.5</c:v>
                </c:pt>
                <c:pt idx="86">
                  <c:v>36612.5</c:v>
                </c:pt>
                <c:pt idx="87">
                  <c:v>36613.5</c:v>
                </c:pt>
                <c:pt idx="88">
                  <c:v>36614.5</c:v>
                </c:pt>
                <c:pt idx="89">
                  <c:v>36615.5</c:v>
                </c:pt>
                <c:pt idx="90">
                  <c:v>36616.5</c:v>
                </c:pt>
                <c:pt idx="91">
                  <c:v>36617.5</c:v>
                </c:pt>
                <c:pt idx="92">
                  <c:v>36618.5</c:v>
                </c:pt>
                <c:pt idx="93">
                  <c:v>36619.5</c:v>
                </c:pt>
                <c:pt idx="94">
                  <c:v>36620.5</c:v>
                </c:pt>
                <c:pt idx="95">
                  <c:v>36621.5</c:v>
                </c:pt>
                <c:pt idx="96">
                  <c:v>36622.5</c:v>
                </c:pt>
                <c:pt idx="97">
                  <c:v>36623.5</c:v>
                </c:pt>
                <c:pt idx="98">
                  <c:v>36624.5</c:v>
                </c:pt>
                <c:pt idx="99">
                  <c:v>36625.5</c:v>
                </c:pt>
                <c:pt idx="100">
                  <c:v>36626.5</c:v>
                </c:pt>
                <c:pt idx="101">
                  <c:v>36627.5</c:v>
                </c:pt>
                <c:pt idx="102">
                  <c:v>36628.5</c:v>
                </c:pt>
                <c:pt idx="103">
                  <c:v>36629.5</c:v>
                </c:pt>
                <c:pt idx="104">
                  <c:v>36630.5</c:v>
                </c:pt>
                <c:pt idx="105">
                  <c:v>36631.5</c:v>
                </c:pt>
                <c:pt idx="106">
                  <c:v>36632.5</c:v>
                </c:pt>
                <c:pt idx="107">
                  <c:v>36633.5</c:v>
                </c:pt>
                <c:pt idx="108">
                  <c:v>36634.5</c:v>
                </c:pt>
                <c:pt idx="109">
                  <c:v>36635.5</c:v>
                </c:pt>
                <c:pt idx="110">
                  <c:v>36636.5</c:v>
                </c:pt>
                <c:pt idx="111">
                  <c:v>36637.5</c:v>
                </c:pt>
                <c:pt idx="112">
                  <c:v>36638.5</c:v>
                </c:pt>
                <c:pt idx="113">
                  <c:v>36639.5</c:v>
                </c:pt>
                <c:pt idx="114">
                  <c:v>36640.5</c:v>
                </c:pt>
                <c:pt idx="115">
                  <c:v>36641.5</c:v>
                </c:pt>
                <c:pt idx="116">
                  <c:v>36642.5</c:v>
                </c:pt>
                <c:pt idx="117">
                  <c:v>36643.5</c:v>
                </c:pt>
                <c:pt idx="118">
                  <c:v>36644.5</c:v>
                </c:pt>
                <c:pt idx="119">
                  <c:v>36645.5</c:v>
                </c:pt>
                <c:pt idx="120">
                  <c:v>36646.5</c:v>
                </c:pt>
                <c:pt idx="121">
                  <c:v>36647.5</c:v>
                </c:pt>
                <c:pt idx="122">
                  <c:v>36648.5</c:v>
                </c:pt>
                <c:pt idx="123">
                  <c:v>36649.5</c:v>
                </c:pt>
                <c:pt idx="124">
                  <c:v>36650.5</c:v>
                </c:pt>
                <c:pt idx="125">
                  <c:v>36651.5</c:v>
                </c:pt>
                <c:pt idx="126">
                  <c:v>36652.5</c:v>
                </c:pt>
                <c:pt idx="127">
                  <c:v>36653.5</c:v>
                </c:pt>
                <c:pt idx="128">
                  <c:v>36654.5</c:v>
                </c:pt>
                <c:pt idx="129">
                  <c:v>36655.5</c:v>
                </c:pt>
                <c:pt idx="130">
                  <c:v>36656.5</c:v>
                </c:pt>
                <c:pt idx="131">
                  <c:v>36657.5</c:v>
                </c:pt>
                <c:pt idx="132">
                  <c:v>36658.5</c:v>
                </c:pt>
                <c:pt idx="133">
                  <c:v>36659.5</c:v>
                </c:pt>
                <c:pt idx="134">
                  <c:v>36660.5</c:v>
                </c:pt>
                <c:pt idx="135">
                  <c:v>36661.5</c:v>
                </c:pt>
                <c:pt idx="136">
                  <c:v>36662.5</c:v>
                </c:pt>
                <c:pt idx="137">
                  <c:v>36663.5</c:v>
                </c:pt>
                <c:pt idx="138">
                  <c:v>36664.5</c:v>
                </c:pt>
                <c:pt idx="139">
                  <c:v>36665.5</c:v>
                </c:pt>
                <c:pt idx="140">
                  <c:v>36666.5</c:v>
                </c:pt>
                <c:pt idx="141">
                  <c:v>36667.5</c:v>
                </c:pt>
                <c:pt idx="142">
                  <c:v>36668.5</c:v>
                </c:pt>
                <c:pt idx="143">
                  <c:v>36669.5</c:v>
                </c:pt>
                <c:pt idx="144">
                  <c:v>36670.5</c:v>
                </c:pt>
                <c:pt idx="145">
                  <c:v>36671.5</c:v>
                </c:pt>
                <c:pt idx="146">
                  <c:v>36672.5</c:v>
                </c:pt>
                <c:pt idx="147">
                  <c:v>36673.5</c:v>
                </c:pt>
                <c:pt idx="148">
                  <c:v>36674.5</c:v>
                </c:pt>
                <c:pt idx="149">
                  <c:v>36675.5</c:v>
                </c:pt>
                <c:pt idx="150">
                  <c:v>36676.5</c:v>
                </c:pt>
                <c:pt idx="151">
                  <c:v>36677.5</c:v>
                </c:pt>
                <c:pt idx="152">
                  <c:v>36678.5</c:v>
                </c:pt>
                <c:pt idx="153">
                  <c:v>36679.5</c:v>
                </c:pt>
                <c:pt idx="154">
                  <c:v>36680.5</c:v>
                </c:pt>
                <c:pt idx="155">
                  <c:v>36681.5</c:v>
                </c:pt>
                <c:pt idx="156">
                  <c:v>36682.5</c:v>
                </c:pt>
                <c:pt idx="157">
                  <c:v>36683.5</c:v>
                </c:pt>
                <c:pt idx="158">
                  <c:v>36684.5</c:v>
                </c:pt>
                <c:pt idx="159">
                  <c:v>36685.5</c:v>
                </c:pt>
                <c:pt idx="160">
                  <c:v>36686.5</c:v>
                </c:pt>
                <c:pt idx="161">
                  <c:v>36687.5</c:v>
                </c:pt>
                <c:pt idx="162">
                  <c:v>36688.5</c:v>
                </c:pt>
                <c:pt idx="163">
                  <c:v>36689.5</c:v>
                </c:pt>
                <c:pt idx="164">
                  <c:v>36690.5</c:v>
                </c:pt>
                <c:pt idx="165">
                  <c:v>36691.5</c:v>
                </c:pt>
                <c:pt idx="166">
                  <c:v>36692.5</c:v>
                </c:pt>
                <c:pt idx="167">
                  <c:v>36693.5</c:v>
                </c:pt>
                <c:pt idx="168">
                  <c:v>36694.5</c:v>
                </c:pt>
                <c:pt idx="169">
                  <c:v>36695.5</c:v>
                </c:pt>
                <c:pt idx="170">
                  <c:v>36696.5</c:v>
                </c:pt>
                <c:pt idx="171">
                  <c:v>36697.5</c:v>
                </c:pt>
                <c:pt idx="172">
                  <c:v>36698.5</c:v>
                </c:pt>
                <c:pt idx="173">
                  <c:v>36699.5</c:v>
                </c:pt>
                <c:pt idx="174">
                  <c:v>36700.5</c:v>
                </c:pt>
                <c:pt idx="175">
                  <c:v>36701.5</c:v>
                </c:pt>
                <c:pt idx="176">
                  <c:v>36702.5</c:v>
                </c:pt>
                <c:pt idx="177">
                  <c:v>36703.5</c:v>
                </c:pt>
                <c:pt idx="178">
                  <c:v>36704.5</c:v>
                </c:pt>
                <c:pt idx="179">
                  <c:v>36705.5</c:v>
                </c:pt>
                <c:pt idx="180">
                  <c:v>36706.5</c:v>
                </c:pt>
                <c:pt idx="181">
                  <c:v>36707.5</c:v>
                </c:pt>
                <c:pt idx="182">
                  <c:v>36708.5</c:v>
                </c:pt>
                <c:pt idx="183">
                  <c:v>36709.5</c:v>
                </c:pt>
                <c:pt idx="184">
                  <c:v>36710.5</c:v>
                </c:pt>
                <c:pt idx="185">
                  <c:v>36711.5</c:v>
                </c:pt>
                <c:pt idx="186">
                  <c:v>36712.5</c:v>
                </c:pt>
                <c:pt idx="187">
                  <c:v>36713.5</c:v>
                </c:pt>
                <c:pt idx="188">
                  <c:v>36714.5</c:v>
                </c:pt>
                <c:pt idx="189">
                  <c:v>36715.5</c:v>
                </c:pt>
                <c:pt idx="190">
                  <c:v>36716.5</c:v>
                </c:pt>
                <c:pt idx="191">
                  <c:v>36717.5</c:v>
                </c:pt>
                <c:pt idx="192">
                  <c:v>36718.5</c:v>
                </c:pt>
                <c:pt idx="193">
                  <c:v>36719.5</c:v>
                </c:pt>
                <c:pt idx="194">
                  <c:v>36720.5</c:v>
                </c:pt>
                <c:pt idx="195">
                  <c:v>36721.5</c:v>
                </c:pt>
                <c:pt idx="196">
                  <c:v>36722.5</c:v>
                </c:pt>
                <c:pt idx="197">
                  <c:v>36723.5</c:v>
                </c:pt>
                <c:pt idx="198">
                  <c:v>36724.5</c:v>
                </c:pt>
                <c:pt idx="199">
                  <c:v>36725.5</c:v>
                </c:pt>
                <c:pt idx="200">
                  <c:v>36726.5</c:v>
                </c:pt>
                <c:pt idx="201">
                  <c:v>36727.5</c:v>
                </c:pt>
                <c:pt idx="202">
                  <c:v>36728.5</c:v>
                </c:pt>
                <c:pt idx="203">
                  <c:v>36729.5</c:v>
                </c:pt>
                <c:pt idx="204">
                  <c:v>36730.5</c:v>
                </c:pt>
                <c:pt idx="205">
                  <c:v>36731.5</c:v>
                </c:pt>
                <c:pt idx="206">
                  <c:v>36732.5</c:v>
                </c:pt>
                <c:pt idx="207">
                  <c:v>36733.5</c:v>
                </c:pt>
                <c:pt idx="208">
                  <c:v>36734.5</c:v>
                </c:pt>
                <c:pt idx="209">
                  <c:v>36735.5</c:v>
                </c:pt>
                <c:pt idx="210">
                  <c:v>36736.5</c:v>
                </c:pt>
                <c:pt idx="211">
                  <c:v>36737.5</c:v>
                </c:pt>
                <c:pt idx="212">
                  <c:v>36738.5</c:v>
                </c:pt>
                <c:pt idx="213">
                  <c:v>36739.5</c:v>
                </c:pt>
                <c:pt idx="214">
                  <c:v>36740.5</c:v>
                </c:pt>
                <c:pt idx="215">
                  <c:v>36741.5</c:v>
                </c:pt>
                <c:pt idx="216">
                  <c:v>36742.5</c:v>
                </c:pt>
                <c:pt idx="217">
                  <c:v>36743.5</c:v>
                </c:pt>
                <c:pt idx="218">
                  <c:v>36744.5</c:v>
                </c:pt>
                <c:pt idx="219">
                  <c:v>36745.5</c:v>
                </c:pt>
                <c:pt idx="220">
                  <c:v>36746.5</c:v>
                </c:pt>
                <c:pt idx="221">
                  <c:v>36747.5</c:v>
                </c:pt>
                <c:pt idx="222">
                  <c:v>36748.5</c:v>
                </c:pt>
                <c:pt idx="223">
                  <c:v>36749.5</c:v>
                </c:pt>
                <c:pt idx="224">
                  <c:v>36750.5</c:v>
                </c:pt>
                <c:pt idx="225">
                  <c:v>36751.5</c:v>
                </c:pt>
                <c:pt idx="226">
                  <c:v>36752.5</c:v>
                </c:pt>
                <c:pt idx="227">
                  <c:v>36753.5</c:v>
                </c:pt>
                <c:pt idx="228">
                  <c:v>36754.5</c:v>
                </c:pt>
                <c:pt idx="229">
                  <c:v>36755.5</c:v>
                </c:pt>
                <c:pt idx="230">
                  <c:v>36756.5</c:v>
                </c:pt>
                <c:pt idx="231">
                  <c:v>36757.5</c:v>
                </c:pt>
                <c:pt idx="232">
                  <c:v>36758.5</c:v>
                </c:pt>
                <c:pt idx="233">
                  <c:v>36759.5</c:v>
                </c:pt>
                <c:pt idx="234">
                  <c:v>36760.5</c:v>
                </c:pt>
                <c:pt idx="235">
                  <c:v>36761.5</c:v>
                </c:pt>
                <c:pt idx="236">
                  <c:v>36762.5</c:v>
                </c:pt>
                <c:pt idx="237">
                  <c:v>36763.5</c:v>
                </c:pt>
                <c:pt idx="238">
                  <c:v>36764.5</c:v>
                </c:pt>
                <c:pt idx="239">
                  <c:v>36765.5</c:v>
                </c:pt>
                <c:pt idx="240">
                  <c:v>36766.5</c:v>
                </c:pt>
                <c:pt idx="241">
                  <c:v>36767.5</c:v>
                </c:pt>
                <c:pt idx="242">
                  <c:v>36768.5</c:v>
                </c:pt>
                <c:pt idx="243">
                  <c:v>36769.5</c:v>
                </c:pt>
                <c:pt idx="244">
                  <c:v>36770.5</c:v>
                </c:pt>
                <c:pt idx="245">
                  <c:v>36771.5</c:v>
                </c:pt>
                <c:pt idx="246">
                  <c:v>36772.5</c:v>
                </c:pt>
                <c:pt idx="247">
                  <c:v>36773.5</c:v>
                </c:pt>
                <c:pt idx="248">
                  <c:v>36774.5</c:v>
                </c:pt>
                <c:pt idx="249">
                  <c:v>36775.5</c:v>
                </c:pt>
                <c:pt idx="250">
                  <c:v>36776.5</c:v>
                </c:pt>
                <c:pt idx="251">
                  <c:v>36777.5</c:v>
                </c:pt>
                <c:pt idx="252">
                  <c:v>36778.5</c:v>
                </c:pt>
                <c:pt idx="253">
                  <c:v>36779.5</c:v>
                </c:pt>
                <c:pt idx="254">
                  <c:v>36780.5</c:v>
                </c:pt>
                <c:pt idx="255">
                  <c:v>36781.5</c:v>
                </c:pt>
                <c:pt idx="256">
                  <c:v>36782.5</c:v>
                </c:pt>
                <c:pt idx="257">
                  <c:v>36783.5</c:v>
                </c:pt>
                <c:pt idx="258">
                  <c:v>36784.5</c:v>
                </c:pt>
                <c:pt idx="259">
                  <c:v>36785.5</c:v>
                </c:pt>
                <c:pt idx="260">
                  <c:v>36786.5</c:v>
                </c:pt>
                <c:pt idx="261">
                  <c:v>36787.5</c:v>
                </c:pt>
                <c:pt idx="262">
                  <c:v>36788.5</c:v>
                </c:pt>
                <c:pt idx="263">
                  <c:v>36789.5</c:v>
                </c:pt>
                <c:pt idx="264">
                  <c:v>36790.5</c:v>
                </c:pt>
                <c:pt idx="265">
                  <c:v>36791.5</c:v>
                </c:pt>
                <c:pt idx="266">
                  <c:v>36792.5</c:v>
                </c:pt>
                <c:pt idx="267">
                  <c:v>36793.5</c:v>
                </c:pt>
                <c:pt idx="268">
                  <c:v>36794.5</c:v>
                </c:pt>
                <c:pt idx="269">
                  <c:v>36795.5</c:v>
                </c:pt>
                <c:pt idx="270">
                  <c:v>36796.5</c:v>
                </c:pt>
                <c:pt idx="271">
                  <c:v>36797.5</c:v>
                </c:pt>
                <c:pt idx="272">
                  <c:v>36798.5</c:v>
                </c:pt>
                <c:pt idx="273">
                  <c:v>36799.5</c:v>
                </c:pt>
                <c:pt idx="274">
                  <c:v>36800.5</c:v>
                </c:pt>
                <c:pt idx="275">
                  <c:v>36801.5</c:v>
                </c:pt>
                <c:pt idx="276">
                  <c:v>36802.5</c:v>
                </c:pt>
                <c:pt idx="277">
                  <c:v>36803.5</c:v>
                </c:pt>
                <c:pt idx="278">
                  <c:v>36804.5</c:v>
                </c:pt>
                <c:pt idx="279">
                  <c:v>36805.5</c:v>
                </c:pt>
                <c:pt idx="280">
                  <c:v>36806.5</c:v>
                </c:pt>
                <c:pt idx="281">
                  <c:v>36807.5</c:v>
                </c:pt>
                <c:pt idx="282">
                  <c:v>36808.5</c:v>
                </c:pt>
                <c:pt idx="283">
                  <c:v>36809.5</c:v>
                </c:pt>
                <c:pt idx="284">
                  <c:v>36810.5</c:v>
                </c:pt>
                <c:pt idx="285">
                  <c:v>36811.5</c:v>
                </c:pt>
                <c:pt idx="286">
                  <c:v>36812.5</c:v>
                </c:pt>
                <c:pt idx="287">
                  <c:v>36813.5</c:v>
                </c:pt>
                <c:pt idx="288">
                  <c:v>36814.5</c:v>
                </c:pt>
                <c:pt idx="289">
                  <c:v>36815.5</c:v>
                </c:pt>
                <c:pt idx="290">
                  <c:v>36816.5</c:v>
                </c:pt>
                <c:pt idx="291">
                  <c:v>36817.5</c:v>
                </c:pt>
                <c:pt idx="292">
                  <c:v>36818.5</c:v>
                </c:pt>
                <c:pt idx="293">
                  <c:v>36819.5</c:v>
                </c:pt>
                <c:pt idx="294">
                  <c:v>36820.5</c:v>
                </c:pt>
                <c:pt idx="295">
                  <c:v>36821.5</c:v>
                </c:pt>
                <c:pt idx="296">
                  <c:v>36822.5</c:v>
                </c:pt>
                <c:pt idx="297">
                  <c:v>36823.5</c:v>
                </c:pt>
                <c:pt idx="298">
                  <c:v>36824.5</c:v>
                </c:pt>
                <c:pt idx="299">
                  <c:v>36825.5</c:v>
                </c:pt>
                <c:pt idx="300">
                  <c:v>36826.5</c:v>
                </c:pt>
                <c:pt idx="301">
                  <c:v>36827.5</c:v>
                </c:pt>
                <c:pt idx="302">
                  <c:v>36828.5</c:v>
                </c:pt>
                <c:pt idx="303">
                  <c:v>36829.5</c:v>
                </c:pt>
                <c:pt idx="304">
                  <c:v>36830.5</c:v>
                </c:pt>
                <c:pt idx="305">
                  <c:v>36831.5</c:v>
                </c:pt>
                <c:pt idx="306">
                  <c:v>36832.5</c:v>
                </c:pt>
                <c:pt idx="307">
                  <c:v>36833.5</c:v>
                </c:pt>
                <c:pt idx="308">
                  <c:v>36834.5</c:v>
                </c:pt>
                <c:pt idx="309">
                  <c:v>36835.5</c:v>
                </c:pt>
                <c:pt idx="310">
                  <c:v>36836.5</c:v>
                </c:pt>
                <c:pt idx="311">
                  <c:v>36837.5</c:v>
                </c:pt>
                <c:pt idx="312">
                  <c:v>36838.5</c:v>
                </c:pt>
                <c:pt idx="313">
                  <c:v>36839.5</c:v>
                </c:pt>
                <c:pt idx="314">
                  <c:v>36840.5</c:v>
                </c:pt>
                <c:pt idx="315">
                  <c:v>36841.5</c:v>
                </c:pt>
                <c:pt idx="316">
                  <c:v>36842.5</c:v>
                </c:pt>
                <c:pt idx="317">
                  <c:v>36843.5</c:v>
                </c:pt>
                <c:pt idx="318">
                  <c:v>36844.5</c:v>
                </c:pt>
                <c:pt idx="319">
                  <c:v>36845.5</c:v>
                </c:pt>
                <c:pt idx="320">
                  <c:v>36846.5</c:v>
                </c:pt>
                <c:pt idx="321">
                  <c:v>36847.5</c:v>
                </c:pt>
                <c:pt idx="322">
                  <c:v>36848.5</c:v>
                </c:pt>
                <c:pt idx="323">
                  <c:v>36849.5</c:v>
                </c:pt>
                <c:pt idx="324">
                  <c:v>36850.5</c:v>
                </c:pt>
                <c:pt idx="325">
                  <c:v>36851.5</c:v>
                </c:pt>
                <c:pt idx="326">
                  <c:v>36852.5</c:v>
                </c:pt>
                <c:pt idx="327">
                  <c:v>36853.5</c:v>
                </c:pt>
                <c:pt idx="328">
                  <c:v>36854.5</c:v>
                </c:pt>
                <c:pt idx="329">
                  <c:v>36855.5</c:v>
                </c:pt>
                <c:pt idx="330">
                  <c:v>36856.5</c:v>
                </c:pt>
                <c:pt idx="331">
                  <c:v>36857.5</c:v>
                </c:pt>
                <c:pt idx="332">
                  <c:v>36858.5</c:v>
                </c:pt>
                <c:pt idx="333">
                  <c:v>36859.5</c:v>
                </c:pt>
                <c:pt idx="334">
                  <c:v>36860.5</c:v>
                </c:pt>
                <c:pt idx="335">
                  <c:v>36861.5</c:v>
                </c:pt>
                <c:pt idx="336">
                  <c:v>36862.5</c:v>
                </c:pt>
                <c:pt idx="337">
                  <c:v>36863.5</c:v>
                </c:pt>
                <c:pt idx="338">
                  <c:v>36864.5</c:v>
                </c:pt>
                <c:pt idx="339">
                  <c:v>36865.5</c:v>
                </c:pt>
                <c:pt idx="340">
                  <c:v>36866.5</c:v>
                </c:pt>
                <c:pt idx="341">
                  <c:v>36867.5</c:v>
                </c:pt>
                <c:pt idx="342">
                  <c:v>36868.5</c:v>
                </c:pt>
                <c:pt idx="343">
                  <c:v>36869.5</c:v>
                </c:pt>
                <c:pt idx="344">
                  <c:v>36870.5</c:v>
                </c:pt>
                <c:pt idx="345">
                  <c:v>36871.5</c:v>
                </c:pt>
                <c:pt idx="346">
                  <c:v>36872.5</c:v>
                </c:pt>
                <c:pt idx="347">
                  <c:v>36873.5</c:v>
                </c:pt>
                <c:pt idx="348">
                  <c:v>36874.5</c:v>
                </c:pt>
                <c:pt idx="349">
                  <c:v>36875.5</c:v>
                </c:pt>
                <c:pt idx="350">
                  <c:v>36876.5</c:v>
                </c:pt>
                <c:pt idx="351">
                  <c:v>36877.5</c:v>
                </c:pt>
                <c:pt idx="352">
                  <c:v>36878.5</c:v>
                </c:pt>
                <c:pt idx="353">
                  <c:v>36879.5</c:v>
                </c:pt>
                <c:pt idx="354">
                  <c:v>36880.5</c:v>
                </c:pt>
                <c:pt idx="355">
                  <c:v>36881.5</c:v>
                </c:pt>
                <c:pt idx="356">
                  <c:v>36882.5</c:v>
                </c:pt>
                <c:pt idx="357">
                  <c:v>36883.5</c:v>
                </c:pt>
                <c:pt idx="358">
                  <c:v>36884.5</c:v>
                </c:pt>
                <c:pt idx="359">
                  <c:v>36885.5</c:v>
                </c:pt>
                <c:pt idx="360">
                  <c:v>36886.5</c:v>
                </c:pt>
                <c:pt idx="361">
                  <c:v>36887.5</c:v>
                </c:pt>
                <c:pt idx="362">
                  <c:v>36888.5</c:v>
                </c:pt>
                <c:pt idx="363">
                  <c:v>36889.5</c:v>
                </c:pt>
                <c:pt idx="364">
                  <c:v>36890.5</c:v>
                </c:pt>
                <c:pt idx="365">
                  <c:v>36891.5</c:v>
                </c:pt>
              </c:numCache>
            </c:numRef>
          </c:val>
          <c:smooth val="0"/>
        </c:ser>
        <c:ser>
          <c:idx val="2"/>
          <c:order val="2"/>
          <c:tx>
            <c:v>Deklination</c:v>
          </c:tx>
          <c:marker>
            <c:symbol val="none"/>
          </c:marker>
          <c:val>
            <c:numRef>
              <c:f>Mathe!$Q$10:$Q$375</c:f>
              <c:numCache>
                <c:formatCode>0.00</c:formatCode>
                <c:ptCount val="366"/>
                <c:pt idx="0">
                  <c:v>-23.033155799362845</c:v>
                </c:pt>
                <c:pt idx="1">
                  <c:v>-22.94994374529081</c:v>
                </c:pt>
                <c:pt idx="2">
                  <c:v>-22.859108650478952</c:v>
                </c:pt>
                <c:pt idx="3">
                  <c:v>-22.760695002387987</c:v>
                </c:pt>
                <c:pt idx="4">
                  <c:v>-22.654751039197748</c:v>
                </c:pt>
                <c:pt idx="5">
                  <c:v>-22.541328671847744</c:v>
                </c:pt>
                <c:pt idx="6">
                  <c:v>-22.420483401021773</c:v>
                </c:pt>
                <c:pt idx="7">
                  <c:v>-22.292274229423672</c:v>
                </c:pt>
                <c:pt idx="8">
                  <c:v>-22.156763569704314</c:v>
                </c:pt>
                <c:pt idx="9">
                  <c:v>-22.014017148410659</c:v>
                </c:pt>
                <c:pt idx="10">
                  <c:v>-21.864103906335888</c:v>
                </c:pt>
                <c:pt idx="11">
                  <c:v>-21.707095895654859</c:v>
                </c:pt>
                <c:pt idx="12">
                  <c:v>-21.543068174233255</c:v>
                </c:pt>
                <c:pt idx="13">
                  <c:v>-21.372098697498277</c:v>
                </c:pt>
                <c:pt idx="14">
                  <c:v>-21.19426820825845</c:v>
                </c:pt>
                <c:pt idx="15">
                  <c:v>-21.009660124855788</c:v>
                </c:pt>
                <c:pt idx="16">
                  <c:v>-20.818360428027741</c:v>
                </c:pt>
                <c:pt idx="17">
                  <c:v>-20.620457546849298</c:v>
                </c:pt>
                <c:pt idx="18">
                  <c:v>-20.416042244115303</c:v>
                </c:pt>
                <c:pt idx="19">
                  <c:v>-20.205207501512454</c:v>
                </c:pt>
                <c:pt idx="20">
                  <c:v>-19.988048404918189</c:v>
                </c:pt>
                <c:pt idx="21">
                  <c:v>-19.764662030148678</c:v>
                </c:pt>
                <c:pt idx="22">
                  <c:v>-19.535147329464291</c:v>
                </c:pt>
                <c:pt idx="23">
                  <c:v>-19.299605019124698</c:v>
                </c:pt>
                <c:pt idx="24">
                  <c:v>-19.058137468268313</c:v>
                </c:pt>
                <c:pt idx="25">
                  <c:v>-18.810848589373887</c:v>
                </c:pt>
                <c:pt idx="26">
                  <c:v>-18.557843730545127</c:v>
                </c:pt>
                <c:pt idx="27">
                  <c:v>-18.299229569838808</c:v>
                </c:pt>
                <c:pt idx="28">
                  <c:v>-18.035114011840875</c:v>
                </c:pt>
                <c:pt idx="29">
                  <c:v>-17.765606086675142</c:v>
                </c:pt>
                <c:pt idx="30">
                  <c:v>-17.490815851611579</c:v>
                </c:pt>
                <c:pt idx="31">
                  <c:v>-17.210854295422749</c:v>
                </c:pt>
                <c:pt idx="32">
                  <c:v>-16.925833245619692</c:v>
                </c:pt>
                <c:pt idx="33">
                  <c:v>-16.635865278680583</c:v>
                </c:pt>
                <c:pt idx="34">
                  <c:v>-16.341063633369149</c:v>
                </c:pt>
                <c:pt idx="35">
                  <c:v>-16.041542127223259</c:v>
                </c:pt>
                <c:pt idx="36">
                  <c:v>-15.737415076278818</c:v>
                </c:pt>
                <c:pt idx="37">
                  <c:v>-15.42879721807865</c:v>
                </c:pt>
                <c:pt idx="38">
                  <c:v>-15.115803638001969</c:v>
                </c:pt>
                <c:pt idx="39">
                  <c:v>-14.798549698937119</c:v>
                </c:pt>
                <c:pt idx="40">
                  <c:v>-14.477150974306815</c:v>
                </c:pt>
                <c:pt idx="41">
                  <c:v>-14.151723184443179</c:v>
                </c:pt>
                <c:pt idx="42">
                  <c:v>-13.822382136300183</c:v>
                </c:pt>
                <c:pt idx="43">
                  <c:v>-13.489243666478719</c:v>
                </c:pt>
                <c:pt idx="44">
                  <c:v>-13.152423587531663</c:v>
                </c:pt>
                <c:pt idx="45">
                  <c:v>-12.812037637507309</c:v>
                </c:pt>
                <c:pt idx="46">
                  <c:v>-12.468201432680857</c:v>
                </c:pt>
                <c:pt idx="47">
                  <c:v>-12.121030423417542</c:v>
                </c:pt>
                <c:pt idx="48">
                  <c:v>-11.770639853104059</c:v>
                </c:pt>
                <c:pt idx="49">
                  <c:v>-11.417144720079127</c:v>
                </c:pt>
                <c:pt idx="50">
                  <c:v>-11.060659742489079</c:v>
                </c:pt>
                <c:pt idx="51">
                  <c:v>-10.701299325990478</c:v>
                </c:pt>
                <c:pt idx="52">
                  <c:v>-10.33917753421696</c:v>
                </c:pt>
                <c:pt idx="53">
                  <c:v>-9.9744080619250646</c:v>
                </c:pt>
                <c:pt idx="54">
                  <c:v>-9.6071042107308813</c:v>
                </c:pt>
                <c:pt idx="55">
                  <c:v>-9.2373788673470631</c:v>
                </c:pt>
                <c:pt idx="56">
                  <c:v>-8.8653444842281033</c:v>
                </c:pt>
                <c:pt idx="57">
                  <c:v>-8.4911130625303155</c:v>
                </c:pt>
                <c:pt idx="58">
                  <c:v>-8.1147961372921724</c:v>
                </c:pt>
                <c:pt idx="59">
                  <c:v>-7.736504764740058</c:v>
                </c:pt>
                <c:pt idx="60">
                  <c:v>-7.3563495116238125</c:v>
                </c:pt>
                <c:pt idx="61">
                  <c:v>-6.9744404464877858</c:v>
                </c:pt>
                <c:pt idx="62">
                  <c:v>-6.590887132781166</c:v>
                </c:pt>
                <c:pt idx="63">
                  <c:v>-6.2057986237136671</c:v>
                </c:pt>
                <c:pt idx="64">
                  <c:v>-5.8192834587636275</c:v>
                </c:pt>
                <c:pt idx="65">
                  <c:v>-5.4314496617439305</c:v>
                </c:pt>
                <c:pt idx="66">
                  <c:v>-5.0424047403352183</c:v>
                </c:pt>
                <c:pt idx="67">
                  <c:v>-4.6522556869951837</c:v>
                </c:pt>
                <c:pt idx="68">
                  <c:v>-4.2611089811540275</c:v>
                </c:pt>
                <c:pt idx="69">
                  <c:v>-3.869070592608383</c:v>
                </c:pt>
                <c:pt idx="70">
                  <c:v>-3.4762459860265333</c:v>
                </c:pt>
                <c:pt idx="71">
                  <c:v>-3.0827401264792464</c:v>
                </c:pt>
                <c:pt idx="72">
                  <c:v>-2.6886574859125094</c:v>
                </c:pt>
                <c:pt idx="73">
                  <c:v>-2.2941020504791791</c:v>
                </c:pt>
                <c:pt idx="74">
                  <c:v>-1.8991773286486355</c:v>
                </c:pt>
                <c:pt idx="75">
                  <c:v>-1.5039863600141372</c:v>
                </c:pt>
                <c:pt idx="76">
                  <c:v>-1.1086317247200999</c:v>
                </c:pt>
                <c:pt idx="77">
                  <c:v>-0.71321555343142928</c:v>
                </c:pt>
                <c:pt idx="78">
                  <c:v>-0.31783953777014501</c:v>
                </c:pt>
                <c:pt idx="79">
                  <c:v>7.7395058856289153E-2</c:v>
                </c:pt>
                <c:pt idx="80">
                  <c:v>0.47238739010742259</c:v>
                </c:pt>
                <c:pt idx="81">
                  <c:v>0.86703701531559074</c:v>
                </c:pt>
                <c:pt idx="82">
                  <c:v>1.2612438879158017</c:v>
                </c:pt>
                <c:pt idx="83">
                  <c:v>1.6549083437699146</c:v>
                </c:pt>
                <c:pt idx="84">
                  <c:v>2.0479310894541092</c:v>
                </c:pt>
                <c:pt idx="85">
                  <c:v>2.4402131905776674</c:v>
                </c:pt>
                <c:pt idx="86">
                  <c:v>2.8316560602005145</c:v>
                </c:pt>
                <c:pt idx="87">
                  <c:v>3.2221614474156408</c:v>
                </c:pt>
                <c:pt idx="88">
                  <c:v>3.6116314261627238</c:v>
                </c:pt>
                <c:pt idx="89">
                  <c:v>3.9999683843373317</c:v>
                </c:pt>
                <c:pt idx="90">
                  <c:v>4.3870750132607297</c:v>
                </c:pt>
                <c:pt idx="91">
                  <c:v>4.7728542975737334</c:v>
                </c:pt>
                <c:pt idx="92">
                  <c:v>5.1572095056181553</c:v>
                </c:pt>
                <c:pt idx="93">
                  <c:v>5.5400441803682314</c:v>
                </c:pt>
                <c:pt idx="94">
                  <c:v>5.9212621309748394</c:v>
                </c:pt>
                <c:pt idx="95">
                  <c:v>6.3007674249835937</c:v>
                </c:pt>
                <c:pt idx="96">
                  <c:v>6.678464381288701</c:v>
                </c:pt>
                <c:pt idx="97">
                  <c:v>7.0542575638829179</c:v>
                </c:pt>
                <c:pt idx="98">
                  <c:v>7.4280517764642271</c:v>
                </c:pt>
                <c:pt idx="99">
                  <c:v>7.7997520579585169</c:v>
                </c:pt>
                <c:pt idx="100">
                  <c:v>8.1692636790179396</c:v>
                </c:pt>
                <c:pt idx="101">
                  <c:v>8.5364921395532303</c:v>
                </c:pt>
                <c:pt idx="102">
                  <c:v>8.9013431673576395</c:v>
                </c:pt>
                <c:pt idx="103">
                  <c:v>9.263722717880043</c:v>
                </c:pt>
                <c:pt idx="104">
                  <c:v>9.6235369752030202</c:v>
                </c:pt>
                <c:pt idx="105">
                  <c:v>9.9806923542815174</c:v>
                </c:pt>
                <c:pt idx="106">
                  <c:v>10.335095504495872</c:v>
                </c:pt>
                <c:pt idx="107">
                  <c:v>10.686653314572764</c:v>
                </c:pt>
                <c:pt idx="108">
                  <c:v>11.035272918925068</c:v>
                </c:pt>
                <c:pt idx="109">
                  <c:v>11.380861705461259</c:v>
                </c:pt>
                <c:pt idx="110">
                  <c:v>11.723327324912431</c:v>
                </c:pt>
                <c:pt idx="111">
                  <c:v>12.062577701723603</c:v>
                </c:pt>
                <c:pt idx="112">
                  <c:v>12.398521046553498</c:v>
                </c:pt>
                <c:pt idx="113">
                  <c:v>12.731065870425248</c:v>
                </c:pt>
                <c:pt idx="114">
                  <c:v>13.060121000567007</c:v>
                </c:pt>
                <c:pt idx="115">
                  <c:v>13.385595597979684</c:v>
                </c:pt>
                <c:pt idx="116">
                  <c:v>13.707399176765039</c:v>
                </c:pt>
                <c:pt idx="117">
                  <c:v>14.02544162524466</c:v>
                </c:pt>
                <c:pt idx="118">
                  <c:v>14.339633228896153</c:v>
                </c:pt>
                <c:pt idx="119">
                  <c:v>14.649884695129586</c:v>
                </c:pt>
                <c:pt idx="120">
                  <c:v>14.956107179922473</c:v>
                </c:pt>
                <c:pt idx="121">
                  <c:v>15.258212316327107</c:v>
                </c:pt>
                <c:pt idx="122">
                  <c:v>15.556112244859618</c:v>
                </c:pt>
                <c:pt idx="123">
                  <c:v>15.849719645774357</c:v>
                </c:pt>
                <c:pt idx="124">
                  <c:v>16.138947773222331</c:v>
                </c:pt>
                <c:pt idx="125">
                  <c:v>16.423710491285863</c:v>
                </c:pt>
                <c:pt idx="126">
                  <c:v>16.703922311876649</c:v>
                </c:pt>
                <c:pt idx="127">
                  <c:v>16.979498434476678</c:v>
                </c:pt>
                <c:pt idx="128">
                  <c:v>17.250354787695958</c:v>
                </c:pt>
                <c:pt idx="129">
                  <c:v>17.516408072613178</c:v>
                </c:pt>
                <c:pt idx="130">
                  <c:v>17.777575807858973</c:v>
                </c:pt>
                <c:pt idx="131">
                  <c:v>18.033776376393014</c:v>
                </c:pt>
                <c:pt idx="132">
                  <c:v>18.284929073919802</c:v>
                </c:pt>
                <c:pt idx="133">
                  <c:v>18.530954158878835</c:v>
                </c:pt>
                <c:pt idx="134">
                  <c:v>18.771772903937997</c:v>
                </c:pt>
                <c:pt idx="135">
                  <c:v>19.007307648910071</c:v>
                </c:pt>
                <c:pt idx="136">
                  <c:v>19.237481855004621</c:v>
                </c:pt>
                <c:pt idx="137">
                  <c:v>19.462220160319088</c:v>
                </c:pt>
                <c:pt idx="138">
                  <c:v>19.68144843646478</c:v>
                </c:pt>
                <c:pt idx="139">
                  <c:v>19.895093846215278</c:v>
                </c:pt>
                <c:pt idx="140">
                  <c:v>20.103084902056995</c:v>
                </c:pt>
                <c:pt idx="141">
                  <c:v>20.305351525513572</c:v>
                </c:pt>
                <c:pt idx="142">
                  <c:v>20.5018251071082</c:v>
                </c:pt>
                <c:pt idx="143">
                  <c:v>20.692438566821021</c:v>
                </c:pt>
                <c:pt idx="144">
                  <c:v>20.877126414891258</c:v>
                </c:pt>
                <c:pt idx="145">
                  <c:v>21.055824812807746</c:v>
                </c:pt>
                <c:pt idx="146">
                  <c:v>21.228471634325111</c:v>
                </c:pt>
                <c:pt idx="147">
                  <c:v>21.395006526337635</c:v>
                </c:pt>
                <c:pt idx="148">
                  <c:v>21.555370969437533</c:v>
                </c:pt>
                <c:pt idx="149">
                  <c:v>21.709508337980751</c:v>
                </c:pt>
                <c:pt idx="150">
                  <c:v>21.857363959479116</c:v>
                </c:pt>
                <c:pt idx="151">
                  <c:v>21.998885173135641</c:v>
                </c:pt>
                <c:pt idx="152">
                  <c:v>22.134021387337228</c:v>
                </c:pt>
                <c:pt idx="153">
                  <c:v>22.262724135918489</c:v>
                </c:pt>
                <c:pt idx="154">
                  <c:v>22.384947133009931</c:v>
                </c:pt>
                <c:pt idx="155">
                  <c:v>22.500646326284457</c:v>
                </c:pt>
                <c:pt idx="156">
                  <c:v>22.609779948418311</c:v>
                </c:pt>
                <c:pt idx="157">
                  <c:v>22.712308566584984</c:v>
                </c:pt>
                <c:pt idx="158">
                  <c:v>22.808195129804314</c:v>
                </c:pt>
                <c:pt idx="159">
                  <c:v>22.897405013974311</c:v>
                </c:pt>
                <c:pt idx="160">
                  <c:v>22.979906064418252</c:v>
                </c:pt>
                <c:pt idx="161">
                  <c:v>23.055668635787004</c:v>
                </c:pt>
                <c:pt idx="162">
                  <c:v>23.124665629164053</c:v>
                </c:pt>
                <c:pt idx="163">
                  <c:v>23.186872526229262</c:v>
                </c:pt>
                <c:pt idx="164">
                  <c:v>23.242267420347197</c:v>
                </c:pt>
                <c:pt idx="165">
                  <c:v>23.290831044456443</c:v>
                </c:pt>
                <c:pt idx="166">
                  <c:v>23.332546795647097</c:v>
                </c:pt>
                <c:pt idx="167">
                  <c:v>23.367400756326283</c:v>
                </c:pt>
                <c:pt idx="168">
                  <c:v>23.395381711883665</c:v>
                </c:pt>
                <c:pt idx="169">
                  <c:v>23.416481164782631</c:v>
                </c:pt>
                <c:pt idx="170">
                  <c:v>23.430693345016262</c:v>
                </c:pt>
                <c:pt idx="171">
                  <c:v>23.43801521688161</c:v>
                </c:pt>
                <c:pt idx="172">
                  <c:v>23.43844648204027</c:v>
                </c:pt>
                <c:pt idx="173">
                  <c:v>23.431989578847933</c:v>
                </c:pt>
                <c:pt idx="174">
                  <c:v>23.418649677950594</c:v>
                </c:pt>
                <c:pt idx="175">
                  <c:v>23.398434674159752</c:v>
                </c:pt>
                <c:pt idx="176">
                  <c:v>23.371355174634015</c:v>
                </c:pt>
                <c:pt idx="177">
                  <c:v>23.337424483409052</c:v>
                </c:pt>
                <c:pt idx="178">
                  <c:v>23.296658582332132</c:v>
                </c:pt>
                <c:pt idx="179">
                  <c:v>23.249076108471488</c:v>
                </c:pt>
                <c:pt idx="180">
                  <c:v>23.194698328084495</c:v>
                </c:pt>
                <c:pt idx="181">
                  <c:v>23.133549107241144</c:v>
                </c:pt>
                <c:pt idx="182">
                  <c:v>23.065654879212197</c:v>
                </c:pt>
                <c:pt idx="183">
                  <c:v>22.991044608742541</c:v>
                </c:pt>
                <c:pt idx="184">
                  <c:v>22.909749753341309</c:v>
                </c:pt>
                <c:pt idx="185">
                  <c:v>22.821804221730556</c:v>
                </c:pt>
                <c:pt idx="186">
                  <c:v>22.727244329602815</c:v>
                </c:pt>
                <c:pt idx="187">
                  <c:v>22.626108752846768</c:v>
                </c:pt>
                <c:pt idx="188">
                  <c:v>22.518438478406875</c:v>
                </c:pt>
                <c:pt idx="189">
                  <c:v>22.404276752949382</c:v>
                </c:pt>
                <c:pt idx="190">
                  <c:v>22.283669029512271</c:v>
                </c:pt>
                <c:pt idx="191">
                  <c:v>22.156662912320797</c:v>
                </c:pt>
                <c:pt idx="192">
                  <c:v>22.023308099953685</c:v>
                </c:pt>
                <c:pt idx="193">
                  <c:v>21.88365632704696</c:v>
                </c:pt>
                <c:pt idx="194">
                  <c:v>21.737761304723961</c:v>
                </c:pt>
                <c:pt idx="195">
                  <c:v>21.585678659939777</c:v>
                </c:pt>
                <c:pt idx="196">
                  <c:v>21.427465873928366</c:v>
                </c:pt>
                <c:pt idx="197">
                  <c:v>21.263182219938283</c:v>
                </c:pt>
                <c:pt idx="198">
                  <c:v>21.092888700441168</c:v>
                </c:pt>
                <c:pt idx="199">
                  <c:v>20.916647983993531</c:v>
                </c:pt>
                <c:pt idx="200">
                  <c:v>20.734524341928328</c:v>
                </c:pt>
                <c:pt idx="201">
                  <c:v>20.546583585048641</c:v>
                </c:pt>
                <c:pt idx="202">
                  <c:v>20.352893000489932</c:v>
                </c:pt>
                <c:pt idx="203">
                  <c:v>20.153521288911719</c:v>
                </c:pt>
                <c:pt idx="204">
                  <c:v>19.948538502173189</c:v>
                </c:pt>
                <c:pt idx="205">
                  <c:v>19.738015981640331</c:v>
                </c:pt>
                <c:pt idx="206">
                  <c:v>19.522026297265011</c:v>
                </c:pt>
                <c:pt idx="207">
                  <c:v>19.300643187568941</c:v>
                </c:pt>
                <c:pt idx="208">
                  <c:v>19.073941500657536</c:v>
                </c:pt>
                <c:pt idx="209">
                  <c:v>18.841997136380922</c:v>
                </c:pt>
                <c:pt idx="210">
                  <c:v>18.604886989750909</c:v>
                </c:pt>
                <c:pt idx="211">
                  <c:v>18.362688895714953</c:v>
                </c:pt>
                <c:pt idx="212">
                  <c:v>18.115481575379203</c:v>
                </c:pt>
                <c:pt idx="213">
                  <c:v>17.863344583765564</c:v>
                </c:pt>
                <c:pt idx="214">
                  <c:v>17.606358259178069</c:v>
                </c:pt>
                <c:pt idx="215">
                  <c:v>17.344603674247178</c:v>
                </c:pt>
                <c:pt idx="216">
                  <c:v>17.078162588711876</c:v>
                </c:pt>
                <c:pt idx="217">
                  <c:v>16.807117403991569</c:v>
                </c:pt>
                <c:pt idx="218">
                  <c:v>16.531551119592823</c:v>
                </c:pt>
                <c:pt idx="219">
                  <c:v>16.251547291388164</c:v>
                </c:pt>
                <c:pt idx="220">
                  <c:v>15.967189991797119</c:v>
                </c:pt>
                <c:pt idx="221">
                  <c:v>15.678563771892939</c:v>
                </c:pt>
                <c:pt idx="222">
                  <c:v>15.385753625452077</c:v>
                </c:pt>
                <c:pt idx="223">
                  <c:v>15.088844954956679</c:v>
                </c:pt>
                <c:pt idx="224">
                  <c:v>14.787923539555344</c:v>
                </c:pt>
                <c:pt idx="225">
                  <c:v>14.4830755049808</c:v>
                </c:pt>
                <c:pt idx="226">
                  <c:v>14.174387295418727</c:v>
                </c:pt>
                <c:pt idx="227">
                  <c:v>13.861945647316418</c:v>
                </c:pt>
                <c:pt idx="228">
                  <c:v>13.545837565115638</c:v>
                </c:pt>
                <c:pt idx="229">
                  <c:v>13.226150298889536</c:v>
                </c:pt>
                <c:pt idx="230">
                  <c:v>12.902971323859783</c:v>
                </c:pt>
                <c:pt idx="231">
                  <c:v>12.576388321765799</c:v>
                </c:pt>
                <c:pt idx="232">
                  <c:v>12.246489164055619</c:v>
                </c:pt>
                <c:pt idx="233">
                  <c:v>11.913361896863204</c:v>
                </c:pt>
                <c:pt idx="234">
                  <c:v>11.57709472773624</c:v>
                </c:pt>
                <c:pt idx="235">
                  <c:v>11.237776014073784</c:v>
                </c:pt>
                <c:pt idx="236">
                  <c:v>10.895494253232627</c:v>
                </c:pt>
                <c:pt idx="237">
                  <c:v>10.550338074257796</c:v>
                </c:pt>
                <c:pt idx="238">
                  <c:v>10.202396231191701</c:v>
                </c:pt>
                <c:pt idx="239">
                  <c:v>9.8517575979142009</c:v>
                </c:pt>
                <c:pt idx="240">
                  <c:v>9.4985111644650342</c:v>
                </c:pt>
                <c:pt idx="241">
                  <c:v>9.1427460347978808</c:v>
                </c:pt>
                <c:pt idx="242">
                  <c:v>8.7845514259151205</c:v>
                </c:pt>
                <c:pt idx="243">
                  <c:v>8.4240166683310633</c:v>
                </c:pt>
                <c:pt idx="244">
                  <c:v>8.0612312078100921</c:v>
                </c:pt>
                <c:pt idx="245">
                  <c:v>7.6962846083272387</c:v>
                </c:pt>
                <c:pt idx="246">
                  <c:v>7.32926655619461</c:v>
                </c:pt>
                <c:pt idx="247">
                  <c:v>6.9602668653014375</c:v>
                </c:pt>
                <c:pt idx="248">
                  <c:v>6.5893754834102465</c:v>
                </c:pt>
                <c:pt idx="249">
                  <c:v>6.2166824994549632</c:v>
                </c:pt>
                <c:pt idx="250">
                  <c:v>5.8422781517842193</c:v>
                </c:pt>
                <c:pt idx="251">
                  <c:v>5.4662528372937302</c:v>
                </c:pt>
                <c:pt idx="252">
                  <c:v>5.0886971213919372</c:v>
                </c:pt>
                <c:pt idx="253">
                  <c:v>4.7097017487411392</c:v>
                </c:pt>
                <c:pt idx="254">
                  <c:v>4.329357654718037</c:v>
                </c:pt>
                <c:pt idx="255">
                  <c:v>3.947755977536191</c:v>
                </c:pt>
                <c:pt idx="256">
                  <c:v>3.5649880709730408</c:v>
                </c:pt>
                <c:pt idx="257">
                  <c:v>3.1811455176438712</c:v>
                </c:pt>
                <c:pt idx="258">
                  <c:v>2.7963201427645963</c:v>
                </c:pt>
                <c:pt idx="259">
                  <c:v>2.4106040283455239</c:v>
                </c:pt>
                <c:pt idx="260">
                  <c:v>2.0240895277567259</c:v>
                </c:pt>
                <c:pt idx="261">
                  <c:v>1.6368692806064975</c:v>
                </c:pt>
                <c:pt idx="262">
                  <c:v>1.2490362278730054</c:v>
                </c:pt>
                <c:pt idx="263">
                  <c:v>0.86068362722888259</c:v>
                </c:pt>
                <c:pt idx="264">
                  <c:v>0.47190506849869507</c:v>
                </c:pt>
                <c:pt idx="265">
                  <c:v>8.2794489186195988E-2</c:v>
                </c:pt>
                <c:pt idx="266">
                  <c:v>-0.30655380998874016</c:v>
                </c:pt>
                <c:pt idx="267">
                  <c:v>-0.69604514960843933</c:v>
                </c:pt>
                <c:pt idx="268">
                  <c:v>-1.0855844561940526</c:v>
                </c:pt>
                <c:pt idx="269">
                  <c:v>-1.4750762470256902</c:v>
                </c:pt>
                <c:pt idx="270">
                  <c:v>-1.8644246152124619</c:v>
                </c:pt>
                <c:pt idx="271">
                  <c:v>-2.2535332150788063</c:v>
                </c:pt>
                <c:pt idx="272">
                  <c:v>-2.6423052479370588</c:v>
                </c:pt>
                <c:pt idx="273">
                  <c:v>-3.0306434483143412</c:v>
                </c:pt>
                <c:pt idx="274">
                  <c:v>-3.418450070706132</c:v>
                </c:pt>
                <c:pt idx="275">
                  <c:v>-3.8056268769287742</c:v>
                </c:pt>
                <c:pt idx="276">
                  <c:v>-4.1920751241441945</c:v>
                </c:pt>
                <c:pt idx="277">
                  <c:v>-4.5776955536341726</c:v>
                </c:pt>
                <c:pt idx="278">
                  <c:v>-4.9623883803991164</c:v>
                </c:pt>
                <c:pt idx="279">
                  <c:v>-5.3460532836619858</c:v>
                </c:pt>
                <c:pt idx="280">
                  <c:v>-5.7285893983567693</c:v>
                </c:pt>
                <c:pt idx="281">
                  <c:v>-6.109895307683705</c:v>
                </c:pt>
                <c:pt idx="282">
                  <c:v>-6.489869036815441</c:v>
                </c:pt>
                <c:pt idx="283">
                  <c:v>-6.8684080478382237</c:v>
                </c:pt>
                <c:pt idx="284">
                  <c:v>-7.2454092360170126</c:v>
                </c:pt>
                <c:pt idx="285">
                  <c:v>-7.6207689274704897</c:v>
                </c:pt>
                <c:pt idx="286">
                  <c:v>-7.9943828783478432</c:v>
                </c:pt>
                <c:pt idx="287">
                  <c:v>-8.3661462755976892</c:v>
                </c:pt>
                <c:pt idx="288">
                  <c:v>-8.7359537394214737</c:v>
                </c:pt>
                <c:pt idx="289">
                  <c:v>-9.1036993275056748</c:v>
                </c:pt>
                <c:pt idx="290">
                  <c:v>-9.4692765411261863</c:v>
                </c:pt>
                <c:pt idx="291">
                  <c:v>-9.8325783332219032</c:v>
                </c:pt>
                <c:pt idx="292">
                  <c:v>-10.193497118531383</c:v>
                </c:pt>
                <c:pt idx="293">
                  <c:v>-10.551924785890302</c:v>
                </c:pt>
                <c:pt idx="294">
                  <c:v>-10.907752712785099</c:v>
                </c:pt>
                <c:pt idx="295">
                  <c:v>-11.260871782258148</c:v>
                </c:pt>
                <c:pt idx="296">
                  <c:v>-11.611172402261271</c:v>
                </c:pt>
                <c:pt idx="297">
                  <c:v>-11.958544527549353</c:v>
                </c:pt>
                <c:pt idx="298">
                  <c:v>-12.302877684208624</c:v>
                </c:pt>
                <c:pt idx="299">
                  <c:v>-12.644060996909253</c:v>
                </c:pt>
                <c:pt idx="300">
                  <c:v>-12.981983218970656</c:v>
                </c:pt>
                <c:pt idx="301">
                  <c:v>-13.316532765325292</c:v>
                </c:pt>
                <c:pt idx="302">
                  <c:v>-13.647597748461392</c:v>
                </c:pt>
                <c:pt idx="303">
                  <c:v>-13.975066017424366</c:v>
                </c:pt>
                <c:pt idx="304">
                  <c:v>-14.29882519994711</c:v>
                </c:pt>
                <c:pt idx="305">
                  <c:v>-14.618762747778785</c:v>
                </c:pt>
                <c:pt idx="306">
                  <c:v>-14.934765985272072</c:v>
                </c:pt>
                <c:pt idx="307">
                  <c:v>-15.246722161283103</c:v>
                </c:pt>
                <c:pt idx="308">
                  <c:v>-15.554518504431815</c:v>
                </c:pt>
                <c:pt idx="309">
                  <c:v>-15.858042281759085</c:v>
                </c:pt>
                <c:pt idx="310">
                  <c:v>-16.157180860811689</c:v>
                </c:pt>
                <c:pt idx="311">
                  <c:v>-16.451821775171702</c:v>
                </c:pt>
                <c:pt idx="312">
                  <c:v>-16.741852793440071</c:v>
                </c:pt>
                <c:pt idx="313">
                  <c:v>-17.027161991669683</c:v>
                </c:pt>
                <c:pt idx="314">
                  <c:v>-17.3076378292313</c:v>
                </c:pt>
                <c:pt idx="315">
                  <c:v>-17.583169228083879</c:v>
                </c:pt>
                <c:pt idx="316">
                  <c:v>-17.853645655403803</c:v>
                </c:pt>
                <c:pt idx="317">
                  <c:v>-18.118957209515642</c:v>
                </c:pt>
                <c:pt idx="318">
                  <c:v>-18.378994709049426</c:v>
                </c:pt>
                <c:pt idx="319">
                  <c:v>-18.633649785233835</c:v>
                </c:pt>
                <c:pt idx="320">
                  <c:v>-18.882814977218199</c:v>
                </c:pt>
                <c:pt idx="321">
                  <c:v>-19.12638383029757</c:v>
                </c:pt>
                <c:pt idx="322">
                  <c:v>-19.36425099689939</c:v>
                </c:pt>
                <c:pt idx="323">
                  <c:v>-19.596312340169227</c:v>
                </c:pt>
                <c:pt idx="324">
                  <c:v>-19.822465039977409</c:v>
                </c:pt>
                <c:pt idx="325">
                  <c:v>-20.042607701147826</c:v>
                </c:pt>
                <c:pt idx="326">
                  <c:v>-20.256640463692154</c:v>
                </c:pt>
                <c:pt idx="327">
                  <c:v>-20.464465114814953</c:v>
                </c:pt>
                <c:pt idx="328">
                  <c:v>-20.665985202435198</c:v>
                </c:pt>
                <c:pt idx="329">
                  <c:v>-20.861106149954324</c:v>
                </c:pt>
                <c:pt idx="330">
                  <c:v>-21.049735371980987</c:v>
                </c:pt>
                <c:pt idx="331">
                  <c:v>-21.231782390708755</c:v>
                </c:pt>
                <c:pt idx="332">
                  <c:v>-21.407158952625618</c:v>
                </c:pt>
                <c:pt idx="333">
                  <c:v>-21.575779145220341</c:v>
                </c:pt>
                <c:pt idx="334">
                  <c:v>-21.737559513338102</c:v>
                </c:pt>
                <c:pt idx="335">
                  <c:v>-21.892419174824582</c:v>
                </c:pt>
                <c:pt idx="336">
                  <c:v>-22.040279935088929</c:v>
                </c:pt>
                <c:pt idx="337">
                  <c:v>-22.181066400206827</c:v>
                </c:pt>
                <c:pt idx="338">
                  <c:v>-22.314706088178394</c:v>
                </c:pt>
                <c:pt idx="339">
                  <c:v>-22.4411295379515</c:v>
                </c:pt>
                <c:pt idx="340">
                  <c:v>-22.560270415818085</c:v>
                </c:pt>
                <c:pt idx="341">
                  <c:v>-22.672065618791994</c:v>
                </c:pt>
                <c:pt idx="342">
                  <c:v>-22.776455374578095</c:v>
                </c:pt>
                <c:pt idx="343">
                  <c:v>-22.873383337748134</c:v>
                </c:pt>
                <c:pt idx="344">
                  <c:v>-22.962796681745413</c:v>
                </c:pt>
                <c:pt idx="345">
                  <c:v>-23.044646186350469</c:v>
                </c:pt>
                <c:pt idx="346">
                  <c:v>-23.118886320252368</c:v>
                </c:pt>
                <c:pt idx="347">
                  <c:v>-23.185475318384473</c:v>
                </c:pt>
                <c:pt idx="348">
                  <c:v>-23.244375253701765</c:v>
                </c:pt>
                <c:pt idx="349">
                  <c:v>-23.29555210309541</c:v>
                </c:pt>
                <c:pt idx="350">
                  <c:v>-23.338975807162949</c:v>
                </c:pt>
                <c:pt idx="351">
                  <c:v>-23.374620323576199</c:v>
                </c:pt>
                <c:pt idx="352">
                  <c:v>-23.402463673814996</c:v>
                </c:pt>
                <c:pt idx="353">
                  <c:v>-23.422487983062943</c:v>
                </c:pt>
                <c:pt idx="354">
                  <c:v>-23.434679513090533</c:v>
                </c:pt>
                <c:pt idx="355">
                  <c:v>-23.439028687981995</c:v>
                </c:pt>
                <c:pt idx="356">
                  <c:v>-23.435530112594151</c:v>
                </c:pt>
                <c:pt idx="357">
                  <c:v>-23.424182583668433</c:v>
                </c:pt>
                <c:pt idx="358">
                  <c:v>-23.404989093550562</c:v>
                </c:pt>
                <c:pt idx="359">
                  <c:v>-23.37795682650659</c:v>
                </c:pt>
                <c:pt idx="360">
                  <c:v>-23.343097147657303</c:v>
                </c:pt>
                <c:pt idx="361">
                  <c:v>-23.300425584587419</c:v>
                </c:pt>
                <c:pt idx="362">
                  <c:v>-23.249961801718605</c:v>
                </c:pt>
                <c:pt idx="363">
                  <c:v>-23.19172956756827</c:v>
                </c:pt>
                <c:pt idx="364">
                  <c:v>-23.125756715047338</c:v>
                </c:pt>
                <c:pt idx="365">
                  <c:v>-23.052075094980477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0816"/>
        <c:axId val="68296704"/>
      </c:lineChart>
      <c:catAx>
        <c:axId val="68290816"/>
        <c:scaling>
          <c:orientation val="minMax"/>
        </c:scaling>
        <c:delete val="0"/>
        <c:axPos val="b"/>
        <c:numFmt formatCode="dd/mm" sourceLinked="0"/>
        <c:majorTickMark val="out"/>
        <c:minorTickMark val="none"/>
        <c:tickLblPos val="nextTo"/>
        <c:crossAx val="68296704"/>
        <c:crosses val="autoZero"/>
        <c:auto val="1"/>
        <c:lblAlgn val="ctr"/>
        <c:lblOffset val="100"/>
        <c:noMultiLvlLbl val="0"/>
      </c:catAx>
      <c:valAx>
        <c:axId val="68296704"/>
        <c:scaling>
          <c:orientation val="minMax"/>
          <c:max val="25"/>
          <c:min val="-25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de-DE" sz="1400" b="0"/>
                  <a:t>Zeitgleichung (min) und Deklination (°)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8290816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13</xdr:row>
      <xdr:rowOff>0</xdr:rowOff>
    </xdr:from>
    <xdr:to>
      <xdr:col>20</xdr:col>
      <xdr:colOff>0</xdr:colOff>
      <xdr:row>76</xdr:row>
      <xdr:rowOff>76200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14</xdr:row>
      <xdr:rowOff>123825</xdr:rowOff>
    </xdr:from>
    <xdr:to>
      <xdr:col>17</xdr:col>
      <xdr:colOff>200025</xdr:colOff>
      <xdr:row>75</xdr:row>
      <xdr:rowOff>142875</xdr:rowOff>
    </xdr:to>
    <xdr:cxnSp macro="">
      <xdr:nvCxnSpPr>
        <xdr:cNvPr id="5" name="Gerade Verbindung 4"/>
        <xdr:cNvCxnSpPr/>
      </xdr:nvCxnSpPr>
      <xdr:spPr>
        <a:xfrm>
          <a:off x="13144500" y="2962275"/>
          <a:ext cx="9525" cy="11639550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45</xdr:row>
      <xdr:rowOff>38100</xdr:rowOff>
    </xdr:from>
    <xdr:to>
      <xdr:col>19</xdr:col>
      <xdr:colOff>285750</xdr:colOff>
      <xdr:row>45</xdr:row>
      <xdr:rowOff>47625</xdr:rowOff>
    </xdr:to>
    <xdr:cxnSp macro="">
      <xdr:nvCxnSpPr>
        <xdr:cNvPr id="7" name="Gerade Verbindung 6"/>
        <xdr:cNvCxnSpPr/>
      </xdr:nvCxnSpPr>
      <xdr:spPr>
        <a:xfrm>
          <a:off x="10915650" y="8782050"/>
          <a:ext cx="3848100" cy="9525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266700</xdr:colOff>
      <xdr:row>12</xdr:row>
      <xdr:rowOff>161925</xdr:rowOff>
    </xdr:from>
    <xdr:to>
      <xdr:col>26</xdr:col>
      <xdr:colOff>408986</xdr:colOff>
      <xdr:row>44</xdr:row>
      <xdr:rowOff>142116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0" y="2619375"/>
          <a:ext cx="4714286" cy="6076191"/>
        </a:xfrm>
        <a:prstGeom prst="rect">
          <a:avLst/>
        </a:prstGeom>
      </xdr:spPr>
    </xdr:pic>
    <xdr:clientData/>
  </xdr:twoCellAnchor>
  <xdr:twoCellAnchor>
    <xdr:from>
      <xdr:col>15</xdr:col>
      <xdr:colOff>447675</xdr:colOff>
      <xdr:row>55</xdr:row>
      <xdr:rowOff>9525</xdr:rowOff>
    </xdr:from>
    <xdr:to>
      <xdr:col>16</xdr:col>
      <xdr:colOff>371475</xdr:colOff>
      <xdr:row>56</xdr:row>
      <xdr:rowOff>171450</xdr:rowOff>
    </xdr:to>
    <xdr:sp macro="" textlink="">
      <xdr:nvSpPr>
        <xdr:cNvPr id="20" name="Textfeld 1"/>
        <xdr:cNvSpPr txBox="1"/>
      </xdr:nvSpPr>
      <xdr:spPr>
        <a:xfrm>
          <a:off x="11877675" y="10658475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Okt</a:t>
          </a:r>
        </a:p>
      </xdr:txBody>
    </xdr:sp>
    <xdr:clientData/>
  </xdr:twoCellAnchor>
  <xdr:twoCellAnchor>
    <xdr:from>
      <xdr:col>15</xdr:col>
      <xdr:colOff>361950</xdr:colOff>
      <xdr:row>63</xdr:row>
      <xdr:rowOff>180975</xdr:rowOff>
    </xdr:from>
    <xdr:to>
      <xdr:col>16</xdr:col>
      <xdr:colOff>285750</xdr:colOff>
      <xdr:row>65</xdr:row>
      <xdr:rowOff>152400</xdr:rowOff>
    </xdr:to>
    <xdr:sp macro="" textlink="">
      <xdr:nvSpPr>
        <xdr:cNvPr id="21" name="Textfeld 1"/>
        <xdr:cNvSpPr txBox="1"/>
      </xdr:nvSpPr>
      <xdr:spPr>
        <a:xfrm>
          <a:off x="11791950" y="12353925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Nov</a:t>
          </a:r>
        </a:p>
      </xdr:txBody>
    </xdr:sp>
    <xdr:clientData/>
  </xdr:twoCellAnchor>
  <xdr:twoCellAnchor>
    <xdr:from>
      <xdr:col>17</xdr:col>
      <xdr:colOff>371475</xdr:colOff>
      <xdr:row>66</xdr:row>
      <xdr:rowOff>57150</xdr:rowOff>
    </xdr:from>
    <xdr:to>
      <xdr:col>18</xdr:col>
      <xdr:colOff>295275</xdr:colOff>
      <xdr:row>68</xdr:row>
      <xdr:rowOff>28575</xdr:rowOff>
    </xdr:to>
    <xdr:sp macro="" textlink="">
      <xdr:nvSpPr>
        <xdr:cNvPr id="24" name="Textfeld 1"/>
        <xdr:cNvSpPr txBox="1"/>
      </xdr:nvSpPr>
      <xdr:spPr>
        <a:xfrm>
          <a:off x="13325475" y="12801600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Jan</a:t>
          </a:r>
        </a:p>
      </xdr:txBody>
    </xdr:sp>
    <xdr:clientData/>
  </xdr:twoCellAnchor>
  <xdr:twoCellAnchor>
    <xdr:from>
      <xdr:col>18</xdr:col>
      <xdr:colOff>123825</xdr:colOff>
      <xdr:row>58</xdr:row>
      <xdr:rowOff>57150</xdr:rowOff>
    </xdr:from>
    <xdr:to>
      <xdr:col>19</xdr:col>
      <xdr:colOff>47625</xdr:colOff>
      <xdr:row>60</xdr:row>
      <xdr:rowOff>28575</xdr:rowOff>
    </xdr:to>
    <xdr:sp macro="" textlink="">
      <xdr:nvSpPr>
        <xdr:cNvPr id="25" name="Textfeld 1"/>
        <xdr:cNvSpPr txBox="1"/>
      </xdr:nvSpPr>
      <xdr:spPr>
        <a:xfrm>
          <a:off x="13839825" y="11277600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Feb</a:t>
          </a:r>
        </a:p>
      </xdr:txBody>
    </xdr:sp>
    <xdr:clientData/>
  </xdr:twoCellAnchor>
  <xdr:twoCellAnchor>
    <xdr:from>
      <xdr:col>17</xdr:col>
      <xdr:colOff>333375</xdr:colOff>
      <xdr:row>47</xdr:row>
      <xdr:rowOff>180975</xdr:rowOff>
    </xdr:from>
    <xdr:to>
      <xdr:col>18</xdr:col>
      <xdr:colOff>257175</xdr:colOff>
      <xdr:row>49</xdr:row>
      <xdr:rowOff>152400</xdr:rowOff>
    </xdr:to>
    <xdr:sp macro="" textlink="">
      <xdr:nvSpPr>
        <xdr:cNvPr id="26" name="Textfeld 1"/>
        <xdr:cNvSpPr txBox="1"/>
      </xdr:nvSpPr>
      <xdr:spPr>
        <a:xfrm>
          <a:off x="13287375" y="9305925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Mrz</a:t>
          </a:r>
        </a:p>
      </xdr:txBody>
    </xdr:sp>
    <xdr:clientData/>
  </xdr:twoCellAnchor>
  <xdr:twoCellAnchor>
    <xdr:from>
      <xdr:col>15</xdr:col>
      <xdr:colOff>704850</xdr:colOff>
      <xdr:row>32</xdr:row>
      <xdr:rowOff>76200</xdr:rowOff>
    </xdr:from>
    <xdr:to>
      <xdr:col>16</xdr:col>
      <xdr:colOff>628650</xdr:colOff>
      <xdr:row>34</xdr:row>
      <xdr:rowOff>47625</xdr:rowOff>
    </xdr:to>
    <xdr:sp macro="" textlink="">
      <xdr:nvSpPr>
        <xdr:cNvPr id="27" name="Textfeld 1"/>
        <xdr:cNvSpPr txBox="1"/>
      </xdr:nvSpPr>
      <xdr:spPr>
        <a:xfrm>
          <a:off x="12134850" y="6343650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Apr</a:t>
          </a:r>
        </a:p>
      </xdr:txBody>
    </xdr:sp>
    <xdr:clientData/>
  </xdr:twoCellAnchor>
  <xdr:twoCellAnchor>
    <xdr:from>
      <xdr:col>15</xdr:col>
      <xdr:colOff>504825</xdr:colOff>
      <xdr:row>22</xdr:row>
      <xdr:rowOff>57150</xdr:rowOff>
    </xdr:from>
    <xdr:to>
      <xdr:col>16</xdr:col>
      <xdr:colOff>428625</xdr:colOff>
      <xdr:row>24</xdr:row>
      <xdr:rowOff>28575</xdr:rowOff>
    </xdr:to>
    <xdr:sp macro="" textlink="">
      <xdr:nvSpPr>
        <xdr:cNvPr id="28" name="Textfeld 1"/>
        <xdr:cNvSpPr txBox="1"/>
      </xdr:nvSpPr>
      <xdr:spPr>
        <a:xfrm>
          <a:off x="11934825" y="4419600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Mai</a:t>
          </a:r>
        </a:p>
      </xdr:txBody>
    </xdr:sp>
    <xdr:clientData/>
  </xdr:twoCellAnchor>
  <xdr:twoCellAnchor>
    <xdr:from>
      <xdr:col>16</xdr:col>
      <xdr:colOff>361950</xdr:colOff>
      <xdr:row>14</xdr:row>
      <xdr:rowOff>161925</xdr:rowOff>
    </xdr:from>
    <xdr:to>
      <xdr:col>17</xdr:col>
      <xdr:colOff>285750</xdr:colOff>
      <xdr:row>16</xdr:row>
      <xdr:rowOff>133350</xdr:rowOff>
    </xdr:to>
    <xdr:sp macro="" textlink="">
      <xdr:nvSpPr>
        <xdr:cNvPr id="29" name="Textfeld 1"/>
        <xdr:cNvSpPr txBox="1"/>
      </xdr:nvSpPr>
      <xdr:spPr>
        <a:xfrm>
          <a:off x="12553950" y="3000375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Jun</a:t>
          </a:r>
        </a:p>
      </xdr:txBody>
    </xdr:sp>
    <xdr:clientData/>
  </xdr:twoCellAnchor>
  <xdr:twoCellAnchor>
    <xdr:from>
      <xdr:col>18</xdr:col>
      <xdr:colOff>171450</xdr:colOff>
      <xdr:row>20</xdr:row>
      <xdr:rowOff>142875</xdr:rowOff>
    </xdr:from>
    <xdr:to>
      <xdr:col>19</xdr:col>
      <xdr:colOff>95250</xdr:colOff>
      <xdr:row>22</xdr:row>
      <xdr:rowOff>114300</xdr:rowOff>
    </xdr:to>
    <xdr:sp macro="" textlink="">
      <xdr:nvSpPr>
        <xdr:cNvPr id="30" name="Textfeld 1"/>
        <xdr:cNvSpPr txBox="1"/>
      </xdr:nvSpPr>
      <xdr:spPr>
        <a:xfrm>
          <a:off x="13887450" y="4124325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Jul</a:t>
          </a:r>
        </a:p>
      </xdr:txBody>
    </xdr:sp>
    <xdr:clientData/>
  </xdr:twoCellAnchor>
  <xdr:twoCellAnchor>
    <xdr:from>
      <xdr:col>17</xdr:col>
      <xdr:colOff>619125</xdr:colOff>
      <xdr:row>32</xdr:row>
      <xdr:rowOff>47625</xdr:rowOff>
    </xdr:from>
    <xdr:to>
      <xdr:col>18</xdr:col>
      <xdr:colOff>542925</xdr:colOff>
      <xdr:row>34</xdr:row>
      <xdr:rowOff>19050</xdr:rowOff>
    </xdr:to>
    <xdr:sp macro="" textlink="">
      <xdr:nvSpPr>
        <xdr:cNvPr id="31" name="Textfeld 1"/>
        <xdr:cNvSpPr txBox="1"/>
      </xdr:nvSpPr>
      <xdr:spPr>
        <a:xfrm>
          <a:off x="13573125" y="6315075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Aug</a:t>
          </a:r>
        </a:p>
      </xdr:txBody>
    </xdr:sp>
    <xdr:clientData/>
  </xdr:twoCellAnchor>
  <xdr:twoCellAnchor>
    <xdr:from>
      <xdr:col>15</xdr:col>
      <xdr:colOff>542925</xdr:colOff>
      <xdr:row>38</xdr:row>
      <xdr:rowOff>85725</xdr:rowOff>
    </xdr:from>
    <xdr:to>
      <xdr:col>16</xdr:col>
      <xdr:colOff>466725</xdr:colOff>
      <xdr:row>40</xdr:row>
      <xdr:rowOff>57150</xdr:rowOff>
    </xdr:to>
    <xdr:sp macro="" textlink="">
      <xdr:nvSpPr>
        <xdr:cNvPr id="32" name="Textfeld 1"/>
        <xdr:cNvSpPr txBox="1"/>
      </xdr:nvSpPr>
      <xdr:spPr>
        <a:xfrm>
          <a:off x="11972925" y="7496175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Sep</a:t>
          </a:r>
        </a:p>
      </xdr:txBody>
    </xdr:sp>
    <xdr:clientData/>
  </xdr:twoCellAnchor>
  <xdr:twoCellAnchor>
    <xdr:from>
      <xdr:col>16</xdr:col>
      <xdr:colOff>200025</xdr:colOff>
      <xdr:row>68</xdr:row>
      <xdr:rowOff>171450</xdr:rowOff>
    </xdr:from>
    <xdr:to>
      <xdr:col>17</xdr:col>
      <xdr:colOff>123825</xdr:colOff>
      <xdr:row>70</xdr:row>
      <xdr:rowOff>142875</xdr:rowOff>
    </xdr:to>
    <xdr:sp macro="" textlink="">
      <xdr:nvSpPr>
        <xdr:cNvPr id="35" name="Textfeld 1"/>
        <xdr:cNvSpPr txBox="1"/>
      </xdr:nvSpPr>
      <xdr:spPr>
        <a:xfrm>
          <a:off x="12392025" y="13296900"/>
          <a:ext cx="685800" cy="352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1800"/>
            <a:t>Dez</a:t>
          </a:r>
        </a:p>
      </xdr:txBody>
    </xdr:sp>
    <xdr:clientData/>
  </xdr:twoCellAnchor>
  <xdr:twoCellAnchor>
    <xdr:from>
      <xdr:col>14</xdr:col>
      <xdr:colOff>0</xdr:colOff>
      <xdr:row>78</xdr:row>
      <xdr:rowOff>0</xdr:rowOff>
    </xdr:from>
    <xdr:to>
      <xdr:col>27</xdr:col>
      <xdr:colOff>695325</xdr:colOff>
      <xdr:row>108</xdr:row>
      <xdr:rowOff>114300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0.12292</cdr:x>
      <cdr:y>0.38801</cdr:y>
    </cdr:from>
    <cdr:to>
      <cdr:x>0.32292</cdr:x>
      <cdr:y>0.46372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1975" y="46863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0.06165</cdr:x>
      <cdr:y>0.47876</cdr:y>
    </cdr:from>
    <cdr:to>
      <cdr:x>0.87781</cdr:x>
      <cdr:y>0.48039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653572" y="2790825"/>
          <a:ext cx="8652353" cy="9525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2</xdr:row>
      <xdr:rowOff>0</xdr:rowOff>
    </xdr:from>
    <xdr:to>
      <xdr:col>35</xdr:col>
      <xdr:colOff>38100</xdr:colOff>
      <xdr:row>50</xdr:row>
      <xdr:rowOff>161925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55</xdr:row>
      <xdr:rowOff>0</xdr:rowOff>
    </xdr:from>
    <xdr:to>
      <xdr:col>45</xdr:col>
      <xdr:colOff>14291</xdr:colOff>
      <xdr:row>85</xdr:row>
      <xdr:rowOff>114300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smos-indirekt.de/Physik-Schule/Sonnenst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83"/>
  <sheetViews>
    <sheetView tabSelected="1" zoomScaleNormal="100" workbookViewId="0">
      <selection activeCell="U4" sqref="U4"/>
    </sheetView>
  </sheetViews>
  <sheetFormatPr baseColWidth="10" defaultRowHeight="15" x14ac:dyDescent="0.25"/>
  <sheetData>
    <row r="2" spans="2:20" ht="28.5" x14ac:dyDescent="0.45">
      <c r="B2" s="16" t="s">
        <v>38</v>
      </c>
    </row>
    <row r="3" spans="2:20" x14ac:dyDescent="0.25">
      <c r="B3" t="s">
        <v>61</v>
      </c>
    </row>
    <row r="4" spans="2:20" x14ac:dyDescent="0.25">
      <c r="B4" t="s">
        <v>33</v>
      </c>
    </row>
    <row r="5" spans="2:20" x14ac:dyDescent="0.25">
      <c r="B5" t="s">
        <v>35</v>
      </c>
    </row>
    <row r="6" spans="2:20" x14ac:dyDescent="0.25">
      <c r="O6" s="8" t="s">
        <v>62</v>
      </c>
      <c r="P6" s="8"/>
      <c r="Q6" s="8"/>
      <c r="R6" s="8"/>
      <c r="S6" s="8"/>
    </row>
    <row r="7" spans="2:20" x14ac:dyDescent="0.25">
      <c r="B7" t="s">
        <v>36</v>
      </c>
      <c r="O7" s="8" t="s">
        <v>41</v>
      </c>
      <c r="P7" s="8"/>
      <c r="Q7" s="8"/>
      <c r="R7" s="8"/>
      <c r="S7" s="8"/>
    </row>
    <row r="9" spans="2:20" x14ac:dyDescent="0.25">
      <c r="B9" t="s">
        <v>31</v>
      </c>
      <c r="D9" s="1">
        <v>52.4</v>
      </c>
      <c r="O9" s="8" t="s">
        <v>39</v>
      </c>
      <c r="P9" s="8"/>
      <c r="Q9" s="8"/>
      <c r="R9" s="8"/>
      <c r="S9" s="8"/>
    </row>
    <row r="10" spans="2:20" x14ac:dyDescent="0.25">
      <c r="O10" s="8" t="s">
        <v>42</v>
      </c>
      <c r="P10" s="8"/>
      <c r="Q10" s="8"/>
      <c r="R10" s="8"/>
      <c r="S10" s="8"/>
      <c r="T10" s="8"/>
    </row>
    <row r="11" spans="2:20" x14ac:dyDescent="0.25">
      <c r="B11" t="s">
        <v>32</v>
      </c>
      <c r="D11" s="1">
        <v>2</v>
      </c>
      <c r="O11" s="8" t="s">
        <v>40</v>
      </c>
      <c r="P11" s="8"/>
      <c r="Q11" s="8"/>
      <c r="R11" s="8"/>
      <c r="S11" s="8"/>
      <c r="T11" s="8"/>
    </row>
    <row r="12" spans="2:20" x14ac:dyDescent="0.25">
      <c r="O12" s="8" t="s">
        <v>43</v>
      </c>
      <c r="T12" s="8"/>
    </row>
    <row r="13" spans="2:20" x14ac:dyDescent="0.25">
      <c r="K13" t="s">
        <v>37</v>
      </c>
      <c r="L13" s="8">
        <f>D11</f>
        <v>2</v>
      </c>
    </row>
    <row r="14" spans="2:20" x14ac:dyDescent="0.25">
      <c r="B14" t="s">
        <v>5</v>
      </c>
      <c r="D14" t="s">
        <v>34</v>
      </c>
      <c r="F14" t="s">
        <v>4</v>
      </c>
      <c r="H14" s="5" t="s">
        <v>24</v>
      </c>
      <c r="I14" s="5" t="s">
        <v>25</v>
      </c>
      <c r="K14" s="5" t="s">
        <v>24</v>
      </c>
      <c r="L14" s="5" t="s">
        <v>25</v>
      </c>
    </row>
    <row r="15" spans="2:20" x14ac:dyDescent="0.25">
      <c r="B15" s="19">
        <f>Mathe!A10</f>
        <v>36526.5</v>
      </c>
      <c r="C15" s="20"/>
      <c r="D15" s="21">
        <f>Mathe!O10</f>
        <v>-3.305292625122684</v>
      </c>
      <c r="E15" s="20"/>
      <c r="F15" s="21">
        <f>Mathe!Q10</f>
        <v>-23.033155799362845</v>
      </c>
      <c r="G15" s="20"/>
      <c r="H15" s="21">
        <f>Mathe!U10</f>
        <v>1.442205976256937E-2</v>
      </c>
      <c r="I15" s="21">
        <f>Mathe!V10</f>
        <v>-0.2594080533400579</v>
      </c>
      <c r="J15" s="20"/>
      <c r="K15" s="21">
        <f>Mathe!X10</f>
        <v>2.8844119525138739E-2</v>
      </c>
      <c r="L15" s="21">
        <f>Mathe!Y10</f>
        <v>-0.5188161066801158</v>
      </c>
    </row>
    <row r="16" spans="2:20" x14ac:dyDescent="0.25">
      <c r="B16" s="2">
        <f>Mathe!A11</f>
        <v>36527.5</v>
      </c>
      <c r="D16" s="3">
        <f>Mathe!O11</f>
        <v>-3.7767635598972165</v>
      </c>
      <c r="F16" s="3">
        <f>Mathe!Q11</f>
        <v>-22.94994374529081</v>
      </c>
      <c r="H16" s="3">
        <f>Mathe!U11</f>
        <v>1.6479239797387125E-2</v>
      </c>
      <c r="I16" s="3">
        <f>Mathe!V11</f>
        <v>-0.25836239364071245</v>
      </c>
      <c r="K16" s="3">
        <f>Mathe!X11</f>
        <v>3.295847959477425E-2</v>
      </c>
      <c r="L16" s="3">
        <f>Mathe!Y11</f>
        <v>-0.5167247872814249</v>
      </c>
    </row>
    <row r="17" spans="2:12" x14ac:dyDescent="0.25">
      <c r="B17" s="2">
        <f>Mathe!A12</f>
        <v>36528.5</v>
      </c>
      <c r="D17" s="3">
        <f>Mathe!O12</f>
        <v>-4.242629585625096</v>
      </c>
      <c r="F17" s="3">
        <f>Mathe!Q12</f>
        <v>-22.859108650478952</v>
      </c>
      <c r="H17" s="3">
        <f>Mathe!U12</f>
        <v>1.8511963802920153E-2</v>
      </c>
      <c r="I17" s="3">
        <f>Mathe!V12</f>
        <v>-0.2572224083579826</v>
      </c>
      <c r="K17" s="3">
        <f>Mathe!X12</f>
        <v>3.7023927605840307E-2</v>
      </c>
      <c r="L17" s="3">
        <f>Mathe!Y12</f>
        <v>-0.5144448167159652</v>
      </c>
    </row>
    <row r="18" spans="2:12" x14ac:dyDescent="0.25">
      <c r="B18" s="2">
        <f>Mathe!A13</f>
        <v>36529.5</v>
      </c>
      <c r="D18" s="3">
        <f>Mathe!O13</f>
        <v>-4.7023847878052045</v>
      </c>
      <c r="F18" s="3">
        <f>Mathe!Q13</f>
        <v>-22.760695002387987</v>
      </c>
      <c r="H18" s="3">
        <f>Mathe!U13</f>
        <v>2.0518024310723929E-2</v>
      </c>
      <c r="I18" s="3">
        <f>Mathe!V13</f>
        <v>-0.25598903024050484</v>
      </c>
      <c r="K18" s="3">
        <f>Mathe!X13</f>
        <v>4.1036048621447857E-2</v>
      </c>
      <c r="L18" s="3">
        <f>Mathe!Y13</f>
        <v>-0.51197806048100969</v>
      </c>
    </row>
    <row r="19" spans="2:12" x14ac:dyDescent="0.25">
      <c r="B19" s="2">
        <f>Mathe!A14</f>
        <v>36530.5</v>
      </c>
      <c r="D19" s="3">
        <f>Mathe!O14</f>
        <v>-5.1555351112078904</v>
      </c>
      <c r="F19" s="3">
        <f>Mathe!Q14</f>
        <v>-22.654751039197748</v>
      </c>
      <c r="H19" s="3">
        <f>Mathe!U14</f>
        <v>2.2495265598187424E-2</v>
      </c>
      <c r="I19" s="3">
        <f>Mathe!V14</f>
        <v>-0.25466326289804347</v>
      </c>
      <c r="K19" s="3">
        <f>Mathe!X14</f>
        <v>4.4990531196374847E-2</v>
      </c>
      <c r="L19" s="3">
        <f>Mathe!Y14</f>
        <v>-0.50932652579608695</v>
      </c>
    </row>
    <row r="20" spans="2:12" x14ac:dyDescent="0.25">
      <c r="B20" s="2">
        <f>Mathe!A15</f>
        <v>36531.5</v>
      </c>
      <c r="D20" s="3">
        <f>Mathe!O15</f>
        <v>-5.6015991830075071</v>
      </c>
      <c r="F20" s="3">
        <f>Mathe!Q15</f>
        <v>-22.541328671847744</v>
      </c>
      <c r="H20" s="3">
        <f>Mathe!U15</f>
        <v>2.444158728012635E-2</v>
      </c>
      <c r="I20" s="3">
        <f>Mathe!V15</f>
        <v>-0.25324617793029602</v>
      </c>
      <c r="K20" s="3">
        <f>Mathe!X15</f>
        <v>4.88831745602527E-2</v>
      </c>
      <c r="L20" s="3">
        <f>Mathe!Y15</f>
        <v>-0.50649235586059205</v>
      </c>
    </row>
    <row r="21" spans="2:12" x14ac:dyDescent="0.25">
      <c r="B21" s="2">
        <f>Mathe!A16</f>
        <v>36532.5</v>
      </c>
      <c r="D21" s="3">
        <f>Mathe!O16</f>
        <v>-6.0401090913194846</v>
      </c>
      <c r="F21" s="3">
        <f>Mathe!Q16</f>
        <v>-22.420483401021773</v>
      </c>
      <c r="H21" s="3">
        <f>Mathe!U16</f>
        <v>2.6354947705791963E-2</v>
      </c>
      <c r="I21" s="3">
        <f>Mathe!V16</f>
        <v>-0.25173891190288655</v>
      </c>
      <c r="K21" s="3">
        <f>Mathe!X16</f>
        <v>5.2709895411583926E-2</v>
      </c>
      <c r="L21" s="3">
        <f>Mathe!Y16</f>
        <v>-0.50347782380577311</v>
      </c>
    </row>
    <row r="22" spans="2:12" x14ac:dyDescent="0.25">
      <c r="B22" s="2">
        <f>Mathe!A17</f>
        <v>36533.5</v>
      </c>
      <c r="D22" s="3">
        <f>Mathe!O17</f>
        <v>-6.4706111171351415</v>
      </c>
      <c r="F22" s="3">
        <f>Mathe!Q17</f>
        <v>-22.292274229423672</v>
      </c>
      <c r="H22" s="3">
        <f>Mathe!U17</f>
        <v>2.8233367152539175E-2</v>
      </c>
      <c r="I22" s="3">
        <f>Mathe!V17</f>
        <v>-0.25014266318748835</v>
      </c>
      <c r="K22" s="3">
        <f>Mathe!X17</f>
        <v>5.6466734305078349E-2</v>
      </c>
      <c r="L22" s="3">
        <f>Mathe!Y17</f>
        <v>-0.50028532637497669</v>
      </c>
    </row>
    <row r="23" spans="2:12" x14ac:dyDescent="0.25">
      <c r="B23" s="2">
        <f>Mathe!A18</f>
        <v>36534.5</v>
      </c>
      <c r="D23" s="3">
        <f>Mathe!O18</f>
        <v>-6.8926664179340369</v>
      </c>
      <c r="F23" s="3">
        <f>Mathe!Q18</f>
        <v>-22.156763569704314</v>
      </c>
      <c r="H23" s="3">
        <f>Mathe!U18</f>
        <v>3.0074930808648117E-2</v>
      </c>
      <c r="I23" s="3">
        <f>Mathe!V18</f>
        <v>-0.24845868868341606</v>
      </c>
      <c r="K23" s="3">
        <f>Mathe!X18</f>
        <v>6.0149861617296234E-2</v>
      </c>
      <c r="L23" s="3">
        <f>Mathe!Y18</f>
        <v>-0.49691737736683211</v>
      </c>
    </row>
    <row r="24" spans="2:12" x14ac:dyDescent="0.25">
      <c r="B24" s="2">
        <f>Mathe!A19</f>
        <v>36535.5</v>
      </c>
      <c r="D24" s="3">
        <f>Mathe!O19</f>
        <v>-7.3058516615607418</v>
      </c>
      <c r="F24" s="3">
        <f>Mathe!Q19</f>
        <v>-22.014017148410659</v>
      </c>
      <c r="H24" s="3">
        <f>Mathe!U19</f>
        <v>3.1877791539133345E-2</v>
      </c>
      <c r="I24" s="3">
        <f>Mathe!V19</f>
        <v>-0.24668830043828452</v>
      </c>
      <c r="K24" s="3">
        <f>Mathe!X19</f>
        <v>6.3755583078266689E-2</v>
      </c>
      <c r="L24" s="3">
        <f>Mathe!Y19</f>
        <v>-0.49337660087656904</v>
      </c>
    </row>
    <row r="25" spans="2:12" x14ac:dyDescent="0.25">
      <c r="B25" s="2">
        <f>Mathe!A20</f>
        <v>36536.5</v>
      </c>
      <c r="D25" s="3">
        <f>Mathe!O20</f>
        <v>-7.7097596092467917</v>
      </c>
      <c r="F25" s="3">
        <f>Mathe!Q20</f>
        <v>-21.864103906335888</v>
      </c>
      <c r="H25" s="3">
        <f>Mathe!U20</f>
        <v>3.3640172429656993E-2</v>
      </c>
      <c r="I25" s="3">
        <f>Mathe!V20</f>
        <v>-0.24483286218543673</v>
      </c>
      <c r="K25" s="3">
        <f>Mathe!X20</f>
        <v>6.7280344859313987E-2</v>
      </c>
      <c r="L25" s="3">
        <f>Mathe!Y20</f>
        <v>-0.48966572437087347</v>
      </c>
    </row>
    <row r="26" spans="2:12" x14ac:dyDescent="0.25">
      <c r="B26" s="2">
        <f>Mathe!A21</f>
        <v>36537.5</v>
      </c>
      <c r="D26" s="3">
        <f>Mathe!O21</f>
        <v>-8.1039996469632172</v>
      </c>
      <c r="F26" s="3">
        <f>Mathe!Q21</f>
        <v>-21.707095895654859</v>
      </c>
      <c r="H26" s="3">
        <f>Mathe!U21</f>
        <v>3.536036910499156E-2</v>
      </c>
      <c r="I26" s="3">
        <f>Mathe!V21</f>
        <v>-0.24289378581580645</v>
      </c>
      <c r="K26" s="3">
        <f>Mathe!X21</f>
        <v>7.0720738209983119E-2</v>
      </c>
      <c r="L26" s="3">
        <f>Mathe!Y21</f>
        <v>-0.4857875716316129</v>
      </c>
    </row>
    <row r="27" spans="2:12" x14ac:dyDescent="0.25">
      <c r="B27" s="2">
        <f>Mathe!A22</f>
        <v>36538.5</v>
      </c>
      <c r="D27" s="3">
        <f>Mathe!O22</f>
        <v>-8.4881982645674121</v>
      </c>
      <c r="F27" s="3">
        <f>Mathe!Q22</f>
        <v>-21.543068174233255</v>
      </c>
      <c r="H27" s="3">
        <f>Mathe!U22</f>
        <v>3.7036751819692522E-2</v>
      </c>
      <c r="I27" s="3">
        <f>Mathe!V22</f>
        <v>-0.24087252780171781</v>
      </c>
      <c r="K27" s="3">
        <f>Mathe!X22</f>
        <v>7.4073503639385044E-2</v>
      </c>
      <c r="L27" s="3">
        <f>Mathe!Y22</f>
        <v>-0.48174505560343561</v>
      </c>
    </row>
    <row r="28" spans="2:12" x14ac:dyDescent="0.25">
      <c r="B28" s="2">
        <f>Mathe!A23</f>
        <v>36539.5</v>
      </c>
      <c r="D28" s="3">
        <f>Mathe!O23</f>
        <v>-8.861999482515273</v>
      </c>
      <c r="F28" s="3">
        <f>Mathe!Q23</f>
        <v>-21.372098697498277</v>
      </c>
      <c r="H28" s="3">
        <f>Mathe!U23</f>
        <v>3.866776731998129E-2</v>
      </c>
      <c r="I28" s="3">
        <f>Mathe!V23</f>
        <v>-0.23877058558981001</v>
      </c>
      <c r="K28" s="3">
        <f>Mathe!X23</f>
        <v>7.733553463996258E-2</v>
      </c>
      <c r="L28" s="3">
        <f>Mathe!Y23</f>
        <v>-0.47754117117962003</v>
      </c>
    </row>
    <row r="29" spans="2:12" x14ac:dyDescent="0.25">
      <c r="B29" s="2">
        <f>Mathe!A24</f>
        <v>36540.5</v>
      </c>
      <c r="D29" s="3">
        <f>Mathe!O24</f>
        <v>-9.2250652261698107</v>
      </c>
      <c r="F29" s="3">
        <f>Mathe!Q24</f>
        <v>-21.19426820825845</v>
      </c>
      <c r="H29" s="3">
        <f>Mathe!U24</f>
        <v>4.025194047697464E-2</v>
      </c>
      <c r="I29" s="3">
        <f>Mathe!V24</f>
        <v>-0.23658949397986848</v>
      </c>
      <c r="K29" s="3">
        <f>Mathe!X24</f>
        <v>8.0503880953949281E-2</v>
      </c>
      <c r="L29" s="3">
        <f>Mathe!Y24</f>
        <v>-0.47317898795973695</v>
      </c>
    </row>
    <row r="30" spans="2:12" x14ac:dyDescent="0.25">
      <c r="B30" s="2">
        <f>Mathe!A25</f>
        <v>36541.5</v>
      </c>
      <c r="D30" s="3">
        <f>Mathe!O25</f>
        <v>-9.5770756480076731</v>
      </c>
      <c r="F30" s="3">
        <f>Mathe!Q25</f>
        <v>-21.009660124855788</v>
      </c>
      <c r="H30" s="3">
        <f>Mathe!U25</f>
        <v>4.1787875692575853E-2</v>
      </c>
      <c r="I30" s="3">
        <f>Mathe!V25</f>
        <v>-0.23433082150580437</v>
      </c>
      <c r="K30" s="3">
        <f>Mathe!X25</f>
        <v>8.3575751385151706E-2</v>
      </c>
      <c r="L30" s="3">
        <f>Mathe!Y25</f>
        <v>-0.46866164301160873</v>
      </c>
    </row>
    <row r="31" spans="2:12" x14ac:dyDescent="0.25">
      <c r="B31" s="2">
        <f>Mathe!A26</f>
        <v>36542.5</v>
      </c>
      <c r="D31" s="3">
        <f>Mathe!O26</f>
        <v>-9.9177293982847043</v>
      </c>
      <c r="F31" s="3">
        <f>Mathe!Q26</f>
        <v>-20.818360428027741</v>
      </c>
      <c r="H31" s="3">
        <f>Mathe!U26</f>
        <v>4.3274258080476039E-2</v>
      </c>
      <c r="I31" s="3">
        <f>Mathe!V26</f>
        <v>-0.23199616683439209</v>
      </c>
      <c r="K31" s="3">
        <f>Mathe!X26</f>
        <v>8.6548516160952077E-2</v>
      </c>
      <c r="L31" s="3">
        <f>Mathe!Y26</f>
        <v>-0.46399233366878417</v>
      </c>
    </row>
    <row r="32" spans="2:12" x14ac:dyDescent="0.25">
      <c r="B32" s="2">
        <f>Mathe!A27</f>
        <v>36543.5</v>
      </c>
      <c r="D32" s="3">
        <f>Mathe!O27</f>
        <v>-10.246743844946627</v>
      </c>
      <c r="F32" s="3">
        <f>Mathe!Q27</f>
        <v>-20.620457546849298</v>
      </c>
      <c r="H32" s="3">
        <f>Mathe!U27</f>
        <v>4.4709854425695493E-2</v>
      </c>
      <c r="I32" s="3">
        <f>Mathe!V27</f>
        <v>-0.22958715519666151</v>
      </c>
      <c r="K32" s="3">
        <f>Mathe!X27</f>
        <v>8.9419708851390986E-2</v>
      </c>
      <c r="L32" s="3">
        <f>Mathe!Y27</f>
        <v>-0.45917431039332302</v>
      </c>
    </row>
    <row r="33" spans="2:12" x14ac:dyDescent="0.25">
      <c r="B33" s="2">
        <f>Mathe!A28</f>
        <v>36544.5</v>
      </c>
      <c r="D33" s="3">
        <f>Mathe!O28</f>
        <v>-10.563855243803934</v>
      </c>
      <c r="F33" s="3">
        <f>Mathe!Q28</f>
        <v>-20.416042244115303</v>
      </c>
      <c r="H33" s="3">
        <f>Mathe!U28</f>
        <v>4.6093513927111737E-2</v>
      </c>
      <c r="I33" s="3">
        <f>Mathe!V28</f>
        <v>-0.22710543486603113</v>
      </c>
      <c r="K33" s="3">
        <f>Mathe!X28</f>
        <v>9.2187027854223474E-2</v>
      </c>
      <c r="L33" s="3">
        <f>Mathe!Y28</f>
        <v>-0.45421086973206226</v>
      </c>
    </row>
    <row r="34" spans="2:12" x14ac:dyDescent="0.25">
      <c r="B34" s="2">
        <f>Mathe!A29</f>
        <v>36545.5</v>
      </c>
      <c r="D34" s="3">
        <f>Mathe!O29</f>
        <v>-10.868818860192221</v>
      </c>
      <c r="F34" s="3">
        <f>Mathe!Q29</f>
        <v>-20.205207501512454</v>
      </c>
      <c r="H34" s="3">
        <f>Mathe!U29</f>
        <v>4.7424168728302872E-2</v>
      </c>
      <c r="I34" s="3">
        <f>Mathe!V29</f>
        <v>-0.22455267369641257</v>
      </c>
      <c r="K34" s="3">
        <f>Mathe!X29</f>
        <v>9.4848337456605744E-2</v>
      </c>
      <c r="L34" s="3">
        <f>Mathe!Y29</f>
        <v>-0.44910534739282515</v>
      </c>
    </row>
    <row r="35" spans="2:12" x14ac:dyDescent="0.25">
      <c r="B35" s="2">
        <f>Mathe!A30</f>
        <v>36546.5</v>
      </c>
      <c r="D35" s="3">
        <f>Mathe!O30</f>
        <v>-11.161409043518329</v>
      </c>
      <c r="F35" s="3">
        <f>Mathe!Q30</f>
        <v>-19.988048404918189</v>
      </c>
      <c r="H35" s="3">
        <f>Mathe!U30</f>
        <v>4.8700834242816481E-2</v>
      </c>
      <c r="I35" s="3">
        <f>Mathe!V30</f>
        <v>-0.2219305557325989</v>
      </c>
      <c r="K35" s="3">
        <f>Mathe!X30</f>
        <v>9.7401668485632961E-2</v>
      </c>
      <c r="L35" s="3">
        <f>Mathe!Y30</f>
        <v>-0.4438611114651978</v>
      </c>
    </row>
    <row r="36" spans="2:12" x14ac:dyDescent="0.25">
      <c r="B36" s="2">
        <f>Mathe!A31</f>
        <v>36547.5</v>
      </c>
      <c r="D36" s="3">
        <f>Mathe!O31</f>
        <v>-11.441419256274541</v>
      </c>
      <c r="F36" s="3">
        <f>Mathe!Q31</f>
        <v>-19.764662030148678</v>
      </c>
      <c r="H36" s="3">
        <f>Mathe!U31</f>
        <v>4.9922609280767909E-2</v>
      </c>
      <c r="I36" s="3">
        <f>Mathe!V31</f>
        <v>-0.2192407779042769</v>
      </c>
      <c r="K36" s="3">
        <f>Mathe!X31</f>
        <v>9.9845218561535817E-2</v>
      </c>
      <c r="L36" s="3">
        <f>Mathe!Y31</f>
        <v>-0.4384815558085538</v>
      </c>
    </row>
    <row r="37" spans="2:12" x14ac:dyDescent="0.25">
      <c r="B37" s="2">
        <f>Mathe!A32</f>
        <v>36548.5</v>
      </c>
      <c r="D37" s="3">
        <f>Mathe!O32</f>
        <v>-11.708662059240194</v>
      </c>
      <c r="F37" s="3">
        <f>Mathe!Q32</f>
        <v>-19.535147329464291</v>
      </c>
      <c r="H37" s="3">
        <f>Mathe!U32</f>
        <v>5.1088675984270186E-2</v>
      </c>
      <c r="I37" s="3">
        <f>Mathe!V32</f>
        <v>-0.2164850468140242</v>
      </c>
      <c r="K37" s="3">
        <f>Mathe!X32</f>
        <v>0.10217735196854037</v>
      </c>
      <c r="L37" s="3">
        <f>Mathe!Y32</f>
        <v>-0.43297009362804839</v>
      </c>
    </row>
    <row r="38" spans="2:12" x14ac:dyDescent="0.25">
      <c r="B38" s="2">
        <f>Mathe!A33</f>
        <v>36549.5</v>
      </c>
      <c r="D38" s="3">
        <f>Mathe!O33</f>
        <v>-11.962969054722846</v>
      </c>
      <c r="F38" s="3">
        <f>Mathe!Q33</f>
        <v>-19.299605019124698</v>
      </c>
      <c r="H38" s="3">
        <f>Mathe!U33</f>
        <v>5.2198299579776841E-2</v>
      </c>
      <c r="I38" s="3">
        <f>Mathe!V33</f>
        <v>-0.21366507562863765</v>
      </c>
      <c r="K38" s="3">
        <f>Mathe!X33</f>
        <v>0.10439659915955368</v>
      </c>
      <c r="L38" s="3">
        <f>Mathe!Y33</f>
        <v>-0.4273301512572753</v>
      </c>
    </row>
    <row r="39" spans="2:12" x14ac:dyDescent="0.25">
      <c r="B39" s="2">
        <f>Mathe!A34</f>
        <v>36550.5</v>
      </c>
      <c r="D39" s="3">
        <f>Mathe!O34</f>
        <v>-12.204190789809369</v>
      </c>
      <c r="F39" s="3">
        <f>Mathe!Q34</f>
        <v>-19.058137468268313</v>
      </c>
      <c r="H39" s="3">
        <f>Mathe!U34</f>
        <v>5.3250827955935179E-2</v>
      </c>
      <c r="I39" s="3">
        <f>Mathe!V34</f>
        <v>-0.21078258108210932</v>
      </c>
      <c r="K39" s="3">
        <f>Mathe!X34</f>
        <v>0.10650165591187036</v>
      </c>
      <c r="L39" s="3">
        <f>Mathe!Y34</f>
        <v>-0.42156516216421863</v>
      </c>
    </row>
    <row r="40" spans="2:12" x14ac:dyDescent="0.25">
      <c r="B40" s="2">
        <f>Mathe!A35</f>
        <v>36551.5</v>
      </c>
      <c r="D40" s="3">
        <f>Mathe!O35</f>
        <v>-12.432196621681593</v>
      </c>
      <c r="F40" s="3">
        <f>Mathe!Q35</f>
        <v>-18.810848589373887</v>
      </c>
      <c r="H40" s="3">
        <f>Mathe!U35</f>
        <v>5.4245691075914912E-2</v>
      </c>
      <c r="I40" s="3">
        <f>Mathe!V35</f>
        <v>-0.20783928059755299</v>
      </c>
      <c r="K40" s="3">
        <f>Mathe!X35</f>
        <v>0.10849138215182982</v>
      </c>
      <c r="L40" s="3">
        <f>Mathe!Y35</f>
        <v>-0.41567856119510599</v>
      </c>
    </row>
    <row r="41" spans="2:12" x14ac:dyDescent="0.25">
      <c r="B41" s="2">
        <f>Mathe!A36</f>
        <v>36552.5</v>
      </c>
      <c r="D41" s="3">
        <f>Mathe!O36</f>
        <v>-12.64687454712012</v>
      </c>
      <c r="F41" s="3">
        <f>Mathe!Q36</f>
        <v>-18.557843730545127</v>
      </c>
      <c r="H41" s="3">
        <f>Mathe!U36</f>
        <v>5.5182400233478208E-2</v>
      </c>
      <c r="I41" s="3">
        <f>Mathe!V36</f>
        <v>-0.20483688953438337</v>
      </c>
      <c r="K41" s="3">
        <f>Mathe!X36</f>
        <v>0.11036480046695642</v>
      </c>
      <c r="L41" s="3">
        <f>Mathe!Y36</f>
        <v>-0.40967377906876673</v>
      </c>
    </row>
    <row r="42" spans="2:12" x14ac:dyDescent="0.25">
      <c r="B42" s="2">
        <f>Mathe!A37</f>
        <v>36553.5</v>
      </c>
      <c r="D42" s="3">
        <f>Mathe!O37</f>
        <v>-12.848130998394804</v>
      </c>
      <c r="F42" s="3">
        <f>Mathe!Q37</f>
        <v>-18.299229569838808</v>
      </c>
      <c r="H42" s="3">
        <f>Mathe!U37</f>
        <v>5.6060547162383907E-2</v>
      </c>
      <c r="I42" s="3">
        <f>Mathe!V37</f>
        <v>-0.20177711856603028</v>
      </c>
      <c r="K42" s="3">
        <f>Mathe!X37</f>
        <v>0.11212109432476781</v>
      </c>
      <c r="L42" s="3">
        <f>Mathe!Y37</f>
        <v>-0.40355423713206057</v>
      </c>
    </row>
    <row r="43" spans="2:12" x14ac:dyDescent="0.25">
      <c r="B43" s="2">
        <f>Mathe!A38</f>
        <v>36554.5</v>
      </c>
      <c r="D43" s="3">
        <f>Mathe!O38</f>
        <v>-13.035890607755219</v>
      </c>
      <c r="F43" s="3">
        <f>Mathe!Q38</f>
        <v>-18.035114011840875</v>
      </c>
      <c r="H43" s="3">
        <f>Mathe!U38</f>
        <v>5.6879803008783307E-2</v>
      </c>
      <c r="I43" s="3">
        <f>Mathe!V38</f>
        <v>-0.19866167119253486</v>
      </c>
      <c r="K43" s="3">
        <f>Mathe!X38</f>
        <v>0.11375960601756661</v>
      </c>
      <c r="L43" s="3">
        <f>Mathe!Y38</f>
        <v>-0.39732334238506972</v>
      </c>
    </row>
    <row r="44" spans="2:12" x14ac:dyDescent="0.25">
      <c r="B44" s="2">
        <f>Mathe!A39</f>
        <v>36555.5</v>
      </c>
      <c r="D44" s="3">
        <f>Mathe!O39</f>
        <v>-13.210095942773972</v>
      </c>
      <c r="F44" s="3">
        <f>Mathe!Q39</f>
        <v>-17.765606086675142</v>
      </c>
      <c r="H44" s="3">
        <f>Mathe!U39</f>
        <v>5.7639917176437558E-2</v>
      </c>
      <c r="I44" s="3">
        <f>Mathe!V39</f>
        <v>-0.19549224139141827</v>
      </c>
      <c r="K44" s="3">
        <f>Mathe!X39</f>
        <v>0.11527983435287512</v>
      </c>
      <c r="L44" s="3">
        <f>Mathe!Y39</f>
        <v>-0.39098448278283654</v>
      </c>
    </row>
    <row r="45" spans="2:12" x14ac:dyDescent="0.25">
      <c r="B45" s="2">
        <f>Mathe!A40</f>
        <v>36556.5</v>
      </c>
      <c r="D45" s="3">
        <f>Mathe!O40</f>
        <v>-13.370707214792763</v>
      </c>
      <c r="F45" s="3">
        <f>Mathe!Q40</f>
        <v>-17.490815851611579</v>
      </c>
      <c r="H45" s="3">
        <f>Mathe!U40</f>
        <v>5.8340716054573596E-2</v>
      </c>
      <c r="I45" s="3">
        <f>Mathe!V40</f>
        <v>-0.19227051140932963</v>
      </c>
      <c r="K45" s="3">
        <f>Mathe!X40</f>
        <v>0.11668143210914719</v>
      </c>
      <c r="L45" s="3">
        <f>Mathe!Y40</f>
        <v>-0.38454102281865926</v>
      </c>
    </row>
    <row r="46" spans="2:12" x14ac:dyDescent="0.25">
      <c r="B46" s="19">
        <f>Mathe!A41</f>
        <v>36557.5</v>
      </c>
      <c r="C46" s="20"/>
      <c r="D46" s="21">
        <f>Mathe!O41</f>
        <v>-13.517701962719066</v>
      </c>
      <c r="E46" s="20"/>
      <c r="F46" s="21">
        <f>Mathe!Q41</f>
        <v>-17.210854295422749</v>
      </c>
      <c r="G46" s="20"/>
      <c r="H46" s="21">
        <f>Mathe!U41</f>
        <v>5.8982101638186867E-2</v>
      </c>
      <c r="I46" s="21">
        <f>Mathe!V41</f>
        <v>-0.18899814969612072</v>
      </c>
      <c r="J46" s="20"/>
      <c r="K46" s="21">
        <f>Mathe!X41</f>
        <v>0.11796420327637373</v>
      </c>
      <c r="L46" s="21">
        <f>Mathe!Y41</f>
        <v>-0.37799629939224144</v>
      </c>
    </row>
    <row r="47" spans="2:12" x14ac:dyDescent="0.25">
      <c r="B47" s="2">
        <f>Mathe!A42</f>
        <v>36558.5</v>
      </c>
      <c r="D47" s="3">
        <f>Mathe!O42</f>
        <v>-13.651074714397454</v>
      </c>
      <c r="F47" s="3">
        <f>Mathe!Q42</f>
        <v>-16.925833245619692</v>
      </c>
      <c r="H47" s="3">
        <f>Mathe!U42</f>
        <v>5.9564050050495039E-2</v>
      </c>
      <c r="I47" s="3">
        <f>Mathe!V42</f>
        <v>-0.1856768089821971</v>
      </c>
      <c r="K47" s="3">
        <f>Mathe!X42</f>
        <v>0.11912810010099008</v>
      </c>
      <c r="L47" s="3">
        <f>Mathe!Y42</f>
        <v>-0.3713536179643942</v>
      </c>
    </row>
    <row r="48" spans="2:12" x14ac:dyDescent="0.25">
      <c r="B48" s="2">
        <f>Mathe!A43</f>
        <v>36559.5</v>
      </c>
      <c r="D48" s="3">
        <f>Mathe!O43</f>
        <v>-13.77083662774255</v>
      </c>
      <c r="F48" s="3">
        <f>Mathe!Q43</f>
        <v>-16.635865278680583</v>
      </c>
      <c r="H48" s="3">
        <f>Mathe!U43</f>
        <v>6.0086609977085051E-2</v>
      </c>
      <c r="I48" s="3">
        <f>Mathe!V43</f>
        <v>-0.18230812449923361</v>
      </c>
      <c r="K48" s="3">
        <f>Mathe!X43</f>
        <v>0.1201732199541701</v>
      </c>
      <c r="L48" s="3">
        <f>Mathe!Y43</f>
        <v>-0.36461624899846723</v>
      </c>
    </row>
    <row r="49" spans="2:25" x14ac:dyDescent="0.25">
      <c r="B49" s="2">
        <f>Mathe!A44</f>
        <v>36560.5</v>
      </c>
      <c r="D49" s="3">
        <f>Mathe!O44</f>
        <v>-13.877015113788671</v>
      </c>
      <c r="F49" s="3">
        <f>Mathe!Q44</f>
        <v>-16.341063633369149</v>
      </c>
      <c r="H49" s="3">
        <f>Mathe!U44</f>
        <v>6.0549901021156968E-2</v>
      </c>
      <c r="I49" s="3">
        <f>Mathe!V44</f>
        <v>-0.17889371234364626</v>
      </c>
      <c r="K49" s="3">
        <f>Mathe!X44</f>
        <v>0.12109980204231394</v>
      </c>
      <c r="L49" s="3">
        <f>Mathe!Y44</f>
        <v>-0.35778742468729252</v>
      </c>
      <c r="V49" s="12" t="s">
        <v>58</v>
      </c>
      <c r="W49" s="12"/>
      <c r="X49" s="12"/>
    </row>
    <row r="50" spans="2:25" x14ac:dyDescent="0.25">
      <c r="B50" s="2">
        <f>Mathe!A45</f>
        <v>36561.5</v>
      </c>
      <c r="D50" s="3">
        <f>Mathe!O45</f>
        <v>-13.969653443739347</v>
      </c>
      <c r="F50" s="3">
        <f>Mathe!Q45</f>
        <v>-16.041542127223259</v>
      </c>
      <c r="H50" s="3">
        <f>Mathe!U45</f>
        <v>6.0954111988954007E-2</v>
      </c>
      <c r="I50" s="3">
        <f>Mathe!V45</f>
        <v>-0.17543516798156428</v>
      </c>
      <c r="K50" s="3">
        <f>Mathe!X45</f>
        <v>0.12190822397790801</v>
      </c>
      <c r="L50" s="3">
        <f>Mathe!Y45</f>
        <v>-0.35087033596312855</v>
      </c>
      <c r="V50" s="12" t="s">
        <v>59</v>
      </c>
      <c r="W50" s="25">
        <f>Mathe!X7</f>
        <v>2</v>
      </c>
      <c r="X50" s="12" t="s">
        <v>52</v>
      </c>
    </row>
    <row r="51" spans="2:25" x14ac:dyDescent="0.25">
      <c r="B51" s="2">
        <f>Mathe!A46</f>
        <v>36562.5</v>
      </c>
      <c r="D51" s="3">
        <f>Mathe!O46</f>
        <v>-14.048810342051993</v>
      </c>
      <c r="F51" s="3">
        <f>Mathe!Q46</f>
        <v>-15.737415076278818</v>
      </c>
      <c r="H51" s="3">
        <f>Mathe!U46</f>
        <v>6.1299499114259519E-2</v>
      </c>
      <c r="I51" s="3">
        <f>Mathe!V46</f>
        <v>-0.17193406489345861</v>
      </c>
      <c r="K51" s="3">
        <f>Mathe!X46</f>
        <v>0.12259899822851904</v>
      </c>
      <c r="L51" s="3">
        <f>Mathe!Y46</f>
        <v>-0.34386812978691722</v>
      </c>
    </row>
    <row r="52" spans="2:25" x14ac:dyDescent="0.25">
      <c r="B52" s="2">
        <f>Mathe!A47</f>
        <v>36563.5</v>
      </c>
      <c r="D52" s="3">
        <f>Mathe!O47</f>
        <v>-14.114559567509941</v>
      </c>
      <c r="F52" s="3">
        <f>Mathe!Q47</f>
        <v>-15.42879721807865</v>
      </c>
      <c r="H52" s="3">
        <f>Mathe!U47</f>
        <v>6.1586384230478831E-2</v>
      </c>
      <c r="I52" s="3">
        <f>Mathe!V47</f>
        <v>-0.16839195335604359</v>
      </c>
      <c r="K52" s="3">
        <f>Mathe!X47</f>
        <v>0.12317276846095766</v>
      </c>
      <c r="L52" s="3">
        <f>Mathe!Y47</f>
        <v>-0.33678390671208719</v>
      </c>
      <c r="V52" s="12" t="s">
        <v>77</v>
      </c>
      <c r="W52" s="12"/>
    </row>
    <row r="53" spans="2:25" x14ac:dyDescent="0.25">
      <c r="B53" s="2">
        <f>Mathe!A48</f>
        <v>36564.5</v>
      </c>
      <c r="D53" s="3">
        <f>Mathe!O48</f>
        <v>-14.166989484169354</v>
      </c>
      <c r="F53" s="3">
        <f>Mathe!Q48</f>
        <v>-15.115803638001969</v>
      </c>
      <c r="H53" s="3">
        <f>Mathe!U48</f>
        <v>6.1815152898542079E-2</v>
      </c>
      <c r="I53" s="3">
        <f>Mathe!V48</f>
        <v>-0.16481035935859198</v>
      </c>
      <c r="K53" s="3">
        <f>Mathe!X48</f>
        <v>0.12363030579708416</v>
      </c>
      <c r="L53" s="3">
        <f>Mathe!Y48</f>
        <v>-0.32962071871718396</v>
      </c>
    </row>
    <row r="54" spans="2:25" x14ac:dyDescent="0.25">
      <c r="B54" s="2">
        <f>Mathe!A49</f>
        <v>36565.5</v>
      </c>
      <c r="D54" s="3">
        <f>Mathe!O49</f>
        <v>-14.206202623972285</v>
      </c>
      <c r="F54" s="3">
        <f>Mathe!Q49</f>
        <v>-14.798549698937119</v>
      </c>
      <c r="H54" s="3">
        <f>Mathe!U49</f>
        <v>6.1986252498443577E-2</v>
      </c>
      <c r="I54" s="3">
        <f>Mathe!V49</f>
        <v>-0.16119078365038575</v>
      </c>
      <c r="K54" s="3">
        <f>Mathe!X49</f>
        <v>0.12397250499688715</v>
      </c>
      <c r="L54" s="3">
        <f>Mathe!Y49</f>
        <v>-0.3223815673007715</v>
      </c>
      <c r="V54" t="s">
        <v>60</v>
      </c>
    </row>
    <row r="55" spans="2:25" x14ac:dyDescent="0.25">
      <c r="B55" s="2">
        <f>Mathe!A50</f>
        <v>36566.5</v>
      </c>
      <c r="D55" s="3">
        <f>Mathe!O50</f>
        <v>-14.232315242736737</v>
      </c>
      <c r="F55" s="3">
        <f>Mathe!Q50</f>
        <v>-14.477150974306815</v>
      </c>
      <c r="H55" s="3">
        <f>Mathe!U50</f>
        <v>6.210019029188301E-2</v>
      </c>
      <c r="I55" s="3">
        <f>Mathe!V50</f>
        <v>-0.15753470091564756</v>
      </c>
      <c r="K55" s="3">
        <f>Mathe!X50</f>
        <v>0.12420038058376602</v>
      </c>
      <c r="L55" s="3">
        <f>Mathe!Y50</f>
        <v>-0.31506940183129512</v>
      </c>
      <c r="V55" t="s">
        <v>53</v>
      </c>
      <c r="X55" s="4">
        <f>Mathe!X378</f>
        <v>0.12431779428889043</v>
      </c>
      <c r="Y55" t="s">
        <v>52</v>
      </c>
    </row>
    <row r="56" spans="2:25" x14ac:dyDescent="0.25">
      <c r="B56" s="2">
        <f>Mathe!A51</f>
        <v>36567.5</v>
      </c>
      <c r="D56" s="3">
        <f>Mathe!O51</f>
        <v>-14.245456871146345</v>
      </c>
      <c r="F56" s="3">
        <f>Mathe!Q51</f>
        <v>-14.151723184443179</v>
      </c>
      <c r="H56" s="3">
        <f>Mathe!U51</f>
        <v>6.2157531463088334E-2</v>
      </c>
      <c r="I56" s="3">
        <f>Mathe!V51</f>
        <v>-0.15384355907197791</v>
      </c>
      <c r="K56" s="3">
        <f>Mathe!X51</f>
        <v>0.12431506292617667</v>
      </c>
      <c r="L56" s="3">
        <f>Mathe!Y51</f>
        <v>-0.30768711814395583</v>
      </c>
      <c r="V56" t="s">
        <v>54</v>
      </c>
      <c r="X56" s="4">
        <f>Mathe!X380</f>
        <v>-0.1433085235462036</v>
      </c>
      <c r="Y56" t="s">
        <v>52</v>
      </c>
    </row>
    <row r="57" spans="2:25" x14ac:dyDescent="0.25">
      <c r="B57" s="2">
        <f>Mathe!A52</f>
        <v>36568.5</v>
      </c>
      <c r="D57" s="3">
        <f>Mathe!O52</f>
        <v>-14.245769862257982</v>
      </c>
      <c r="F57" s="3">
        <f>Mathe!Q52</f>
        <v>-13.822382136300183</v>
      </c>
      <c r="H57" s="3">
        <f>Mathe!U52</f>
        <v>6.2158897144445217E-2</v>
      </c>
      <c r="I57" s="3">
        <f>Mathe!V52</f>
        <v>-0.15011877868807316</v>
      </c>
      <c r="K57" s="3">
        <f>Mathe!X52</f>
        <v>0.12431779428889043</v>
      </c>
      <c r="L57" s="3">
        <f>Mathe!Y52</f>
        <v>-0.30023755737614632</v>
      </c>
    </row>
    <row r="58" spans="2:25" x14ac:dyDescent="0.25">
      <c r="B58" s="2">
        <f>Mathe!A53</f>
        <v>36569.5</v>
      </c>
      <c r="D58" s="3">
        <f>Mathe!O53</f>
        <v>-14.233408936962034</v>
      </c>
      <c r="F58" s="3">
        <f>Mathe!Q53</f>
        <v>-13.489243666478719</v>
      </c>
      <c r="H58" s="3">
        <f>Mathe!U53</f>
        <v>6.2104962433193384E-2</v>
      </c>
      <c r="I58" s="3">
        <f>Mathe!V53</f>
        <v>-0.14636175251625297</v>
      </c>
      <c r="K58" s="3">
        <f>Mathe!X53</f>
        <v>0.12420992486638677</v>
      </c>
      <c r="L58" s="3">
        <f>Mathe!Y53</f>
        <v>-0.29272350503250594</v>
      </c>
      <c r="V58" t="s">
        <v>55</v>
      </c>
      <c r="X58" s="4">
        <f>Mathe!X384</f>
        <v>0.26762631783509405</v>
      </c>
      <c r="Y58" t="s">
        <v>52</v>
      </c>
    </row>
    <row r="59" spans="2:25" x14ac:dyDescent="0.25">
      <c r="B59" s="2">
        <f>Mathe!A54</f>
        <v>36570.5</v>
      </c>
      <c r="D59" s="3">
        <f>Mathe!O54</f>
        <v>-14.208540728726762</v>
      </c>
      <c r="F59" s="3">
        <f>Mathe!Q54</f>
        <v>-13.152423587531663</v>
      </c>
      <c r="H59" s="3">
        <f>Mathe!U54</f>
        <v>6.199645440499911E-2</v>
      </c>
      <c r="I59" s="3">
        <f>Mathe!V54</f>
        <v>-0.1425738451351711</v>
      </c>
      <c r="K59" s="3">
        <f>Mathe!X54</f>
        <v>0.12399290880999822</v>
      </c>
      <c r="L59" s="3">
        <f>Mathe!Y54</f>
        <v>-0.2851476902703422</v>
      </c>
    </row>
    <row r="60" spans="2:25" x14ac:dyDescent="0.25">
      <c r="B60" s="2">
        <f>Mathe!A55</f>
        <v>36571.5</v>
      </c>
      <c r="D60" s="3">
        <f>Mathe!O55</f>
        <v>-14.171343328858889</v>
      </c>
      <c r="F60" s="3">
        <f>Mathe!Q55</f>
        <v>-12.812037637507309</v>
      </c>
      <c r="H60" s="3">
        <f>Mathe!U55</f>
        <v>6.1834150129780288E-2</v>
      </c>
      <c r="I60" s="3">
        <f>Mathe!V55</f>
        <v>-0.13875639269794618</v>
      </c>
      <c r="K60" s="3">
        <f>Mathe!X55</f>
        <v>0.12366830025956058</v>
      </c>
      <c r="L60" s="3">
        <f>Mathe!Y55</f>
        <v>-0.27751278539589236</v>
      </c>
      <c r="V60" s="12" t="s">
        <v>78</v>
      </c>
      <c r="W60" s="12"/>
    </row>
    <row r="61" spans="2:25" x14ac:dyDescent="0.25">
      <c r="B61" s="2">
        <f>Mathe!A56</f>
        <v>36572.5</v>
      </c>
      <c r="D61" s="3">
        <f>Mathe!O56</f>
        <v>-14.12200583342678</v>
      </c>
      <c r="F61" s="3">
        <f>Mathe!Q56</f>
        <v>-12.468201432680857</v>
      </c>
      <c r="H61" s="3">
        <f>Mathe!U56</f>
        <v>6.1618874694785802E-2</v>
      </c>
      <c r="I61" s="3">
        <f>Mathe!V56</f>
        <v>-0.13491070278084649</v>
      </c>
      <c r="K61" s="3">
        <f>Mathe!X56</f>
        <v>0.1232377493895716</v>
      </c>
      <c r="L61" s="3">
        <f>Mathe!Y56</f>
        <v>-0.26982140556169298</v>
      </c>
    </row>
    <row r="62" spans="2:25" x14ac:dyDescent="0.25">
      <c r="B62" s="2">
        <f>Mathe!A57</f>
        <v>36573.5</v>
      </c>
      <c r="D62" s="3">
        <f>Mathe!O57</f>
        <v>-14.060727892886288</v>
      </c>
      <c r="F62" s="3">
        <f>Mathe!Q57</f>
        <v>-12.121030423417542</v>
      </c>
      <c r="H62" s="3">
        <f>Mathe!U57</f>
        <v>6.1351499239467575E-2</v>
      </c>
      <c r="I62" s="3">
        <f>Mathe!V57</f>
        <v>-0.13103805432761892</v>
      </c>
      <c r="K62" s="3">
        <f>Mathe!X57</f>
        <v>0.12270299847893515</v>
      </c>
      <c r="L62" s="3">
        <f>Mathe!Y57</f>
        <v>-0.26207610865523784</v>
      </c>
      <c r="V62" t="s">
        <v>60</v>
      </c>
    </row>
    <row r="63" spans="2:25" x14ac:dyDescent="0.25">
      <c r="B63" s="2">
        <f>Mathe!A58</f>
        <v>36574.5</v>
      </c>
      <c r="D63" s="3">
        <f>Mathe!O58</f>
        <v>-13.987719265356734</v>
      </c>
      <c r="F63" s="3">
        <f>Mathe!Q58</f>
        <v>-11.770639853104059</v>
      </c>
      <c r="H63" s="3">
        <f>Mathe!U58</f>
        <v>6.1032939006279353E-2</v>
      </c>
      <c r="I63" s="3">
        <f>Mathe!V58</f>
        <v>-0.12713969768452235</v>
      </c>
      <c r="K63" s="3">
        <f>Mathe!X58</f>
        <v>0.12206587801255871</v>
      </c>
      <c r="L63" s="3">
        <f>Mathe!Y58</f>
        <v>-0.2542793953690447</v>
      </c>
      <c r="V63" t="s">
        <v>56</v>
      </c>
      <c r="X63" s="4">
        <f>Mathe!Y378</f>
        <v>0.52903923607299408</v>
      </c>
      <c r="Y63" t="s">
        <v>52</v>
      </c>
    </row>
    <row r="64" spans="2:25" x14ac:dyDescent="0.25">
      <c r="B64" s="2">
        <f>Mathe!A59</f>
        <v>36575.5</v>
      </c>
      <c r="D64" s="3">
        <f>Mathe!O59</f>
        <v>-13.903199374413528</v>
      </c>
      <c r="F64" s="3">
        <f>Mathe!Q59</f>
        <v>-11.417144720079127</v>
      </c>
      <c r="H64" s="3">
        <f>Mathe!U59</f>
        <v>6.0664151411182983E-2</v>
      </c>
      <c r="I64" s="3">
        <f>Mathe!V59</f>
        <v>-0.12321685472113225</v>
      </c>
      <c r="K64" s="3">
        <f>Mathe!X59</f>
        <v>0.12132830282236597</v>
      </c>
      <c r="L64" s="3">
        <f>Mathe!Y59</f>
        <v>-0.2464337094422645</v>
      </c>
      <c r="V64" t="s">
        <v>57</v>
      </c>
      <c r="X64" s="4">
        <f>Mathe!Y380</f>
        <v>-0.52905396660282433</v>
      </c>
      <c r="Y64" t="s">
        <v>52</v>
      </c>
    </row>
    <row r="65" spans="2:25" x14ac:dyDescent="0.25">
      <c r="B65" s="2">
        <f>Mathe!A60</f>
        <v>36576.5</v>
      </c>
      <c r="D65" s="3">
        <f>Mathe!O60</f>
        <v>-13.807396872159435</v>
      </c>
      <c r="F65" s="3">
        <f>Mathe!Q60</f>
        <v>-11.060659742489079</v>
      </c>
      <c r="H65" s="3">
        <f>Mathe!U60</f>
        <v>6.0246134137187178E-2</v>
      </c>
      <c r="I65" s="3">
        <f>Mathe!V60</f>
        <v>-0.11927071903201904</v>
      </c>
      <c r="K65" s="3">
        <f>Mathe!X60</f>
        <v>0.12049226827437436</v>
      </c>
      <c r="L65" s="3">
        <f>Mathe!Y60</f>
        <v>-0.23854143806403807</v>
      </c>
    </row>
    <row r="66" spans="2:25" x14ac:dyDescent="0.25">
      <c r="B66" s="2">
        <f>Mathe!A61</f>
        <v>36577.5</v>
      </c>
      <c r="D66" s="3">
        <f>Mathe!O61</f>
        <v>-13.700549208258291</v>
      </c>
      <c r="F66" s="3">
        <f>Mathe!Q61</f>
        <v>-10.701299325990478</v>
      </c>
      <c r="H66" s="3">
        <f>Mathe!U61</f>
        <v>5.977992325390237E-2</v>
      </c>
      <c r="I66" s="3">
        <f>Mathe!V61</f>
        <v>-0.11530245621446759</v>
      </c>
      <c r="K66" s="3">
        <f>Mathe!X61</f>
        <v>0.11955984650780474</v>
      </c>
      <c r="L66" s="3">
        <f>Mathe!Y61</f>
        <v>-0.23060491242893519</v>
      </c>
      <c r="V66" t="s">
        <v>0</v>
      </c>
      <c r="X66" s="4">
        <f>Mathe!Y384</f>
        <v>1.0580932026758183</v>
      </c>
      <c r="Y66" t="s">
        <v>52</v>
      </c>
    </row>
    <row r="67" spans="2:25" x14ac:dyDescent="0.25">
      <c r="B67" s="2">
        <f>Mathe!A62</f>
        <v>36578.5</v>
      </c>
      <c r="D67" s="3">
        <f>Mathe!O62</f>
        <v>-13.582902205530884</v>
      </c>
      <c r="F67" s="3">
        <f>Mathe!Q62</f>
        <v>-10.33917753421696</v>
      </c>
      <c r="H67" s="3">
        <f>Mathe!U62</f>
        <v>5.9266591365728365E-2</v>
      </c>
      <c r="I67" s="3">
        <f>Mathe!V62</f>
        <v>-0.11131320421747587</v>
      </c>
      <c r="K67" s="3">
        <f>Mathe!X62</f>
        <v>0.11853318273145673</v>
      </c>
      <c r="L67" s="3">
        <f>Mathe!Y62</f>
        <v>-0.22262640843495174</v>
      </c>
    </row>
    <row r="68" spans="2:25" x14ac:dyDescent="0.25">
      <c r="B68" s="2">
        <f>Mathe!A63</f>
        <v>36579.5</v>
      </c>
      <c r="D68" s="3">
        <f>Mathe!O63</f>
        <v>-13.45470964262895</v>
      </c>
      <c r="F68" s="3">
        <f>Mathe!Q63</f>
        <v>-9.9744080619250646</v>
      </c>
      <c r="H68" s="3">
        <f>Mathe!U63</f>
        <v>5.8707245790926198E-2</v>
      </c>
      <c r="I68" s="3">
        <f>Mathe!V63</f>
        <v>-0.10730407375737867</v>
      </c>
      <c r="K68" s="3">
        <f>Mathe!X63</f>
        <v>0.1174144915818524</v>
      </c>
      <c r="L68" s="3">
        <f>Mathe!Y63</f>
        <v>-0.21460814751475735</v>
      </c>
    </row>
    <row r="69" spans="2:25" x14ac:dyDescent="0.25">
      <c r="B69" s="2">
        <f>Mathe!A64</f>
        <v>36580.5</v>
      </c>
      <c r="D69" s="3">
        <f>Mathe!O64</f>
        <v>-13.316232844228063</v>
      </c>
      <c r="F69" s="3">
        <f>Mathe!Q64</f>
        <v>-9.6071042107308813</v>
      </c>
      <c r="H69" s="3">
        <f>Mathe!U64</f>
        <v>5.810302677349722E-2</v>
      </c>
      <c r="I69" s="3">
        <f>Mathe!V64</f>
        <v>-0.10327614879555744</v>
      </c>
      <c r="K69" s="3">
        <f>Mathe!X64</f>
        <v>0.11620605354699444</v>
      </c>
      <c r="L69" s="3">
        <f>Mathe!Y64</f>
        <v>-0.20655229759111488</v>
      </c>
    </row>
    <row r="70" spans="2:25" x14ac:dyDescent="0.25">
      <c r="B70" s="2">
        <f>Mathe!A65</f>
        <v>36581.5</v>
      </c>
      <c r="D70" s="3">
        <f>Mathe!O65</f>
        <v>-13.167740279109108</v>
      </c>
      <c r="F70" s="3">
        <f>Mathe!Q65</f>
        <v>-9.2373788673470631</v>
      </c>
      <c r="H70" s="3">
        <f>Mathe!U65</f>
        <v>5.7455105729482758E-2</v>
      </c>
      <c r="I70" s="3">
        <f>Mathe!V65</f>
        <v>-9.9230487073825632E-2</v>
      </c>
      <c r="K70" s="3">
        <f>Mathe!X65</f>
        <v>0.11491021145896552</v>
      </c>
      <c r="L70" s="3">
        <f>Mathe!Y65</f>
        <v>-0.19846097414765126</v>
      </c>
    </row>
    <row r="71" spans="2:25" x14ac:dyDescent="0.25">
      <c r="B71" s="2">
        <f>Mathe!A66</f>
        <v>36582.5</v>
      </c>
      <c r="D71" s="3">
        <f>Mathe!O66</f>
        <v>-13.009507166418443</v>
      </c>
      <c r="F71" s="3">
        <f>Mathe!Q66</f>
        <v>-8.8653444842281033</v>
      </c>
      <c r="H71" s="3">
        <f>Mathe!U66</f>
        <v>5.6764683528949929E-2</v>
      </c>
      <c r="I71" s="3">
        <f>Mathe!V66</f>
        <v>-9.5168120703222503E-2</v>
      </c>
      <c r="K71" s="3">
        <f>Mathe!X66</f>
        <v>0.11352936705789986</v>
      </c>
      <c r="L71" s="3">
        <f>Mathe!Y66</f>
        <v>-0.19033624140644501</v>
      </c>
    </row>
    <row r="72" spans="2:25" x14ac:dyDescent="0.25">
      <c r="B72" s="2">
        <f>Mathe!A67</f>
        <v>36583.5</v>
      </c>
      <c r="D72" s="3">
        <f>Mathe!O67</f>
        <v>-12.841815090345076</v>
      </c>
      <c r="F72" s="3">
        <f>Mathe!Q67</f>
        <v>-8.4911130625303155</v>
      </c>
      <c r="H72" s="3">
        <f>Mathe!U67</f>
        <v>5.6032988814703664E-2</v>
      </c>
      <c r="I72" s="3">
        <f>Mathe!V67</f>
        <v>-9.1090056802097683E-2</v>
      </c>
      <c r="K72" s="3">
        <f>Mathe!X67</f>
        <v>0.11206597762940733</v>
      </c>
      <c r="L72" s="3">
        <f>Mathe!Y67</f>
        <v>-0.18218011360419537</v>
      </c>
    </row>
    <row r="73" spans="2:25" x14ac:dyDescent="0.25">
      <c r="B73" s="2">
        <f>Mathe!A68</f>
        <v>36584.5</v>
      </c>
      <c r="D73" s="3">
        <f>Mathe!O68</f>
        <v>-12.664951623380045</v>
      </c>
      <c r="F73" s="3">
        <f>Mathe!Q68</f>
        <v>-8.1147961372921724</v>
      </c>
      <c r="H73" s="3">
        <f>Mathe!U68</f>
        <v>5.526127635844566E-2</v>
      </c>
      <c r="I73" s="3">
        <f>Mathe!V68</f>
        <v>-8.6997278179528306E-2</v>
      </c>
      <c r="K73" s="3">
        <f>Mathe!X68</f>
        <v>0.11052255271689132</v>
      </c>
      <c r="L73" s="3">
        <f>Mathe!Y68</f>
        <v>-0.17399455635905661</v>
      </c>
    </row>
    <row r="74" spans="2:25" x14ac:dyDescent="0.25">
      <c r="B74" s="2">
        <f>Mathe!A69</f>
        <v>36585.5</v>
      </c>
      <c r="D74" s="3">
        <f>Mathe!O69</f>
        <v>-12.479209958267155</v>
      </c>
      <c r="F74" s="3">
        <f>Mathe!Q69</f>
        <v>-7.736504764740058</v>
      </c>
      <c r="H74" s="3">
        <f>Mathe!U69</f>
        <v>5.4450825454856508E-2</v>
      </c>
      <c r="I74" s="3">
        <f>Mathe!V69</f>
        <v>-8.2890744060274704E-2</v>
      </c>
      <c r="K74" s="3">
        <f>Mathe!X69</f>
        <v>0.10890165090971302</v>
      </c>
      <c r="L74" s="3">
        <f>Mathe!Y69</f>
        <v>-0.16578148812054941</v>
      </c>
    </row>
    <row r="75" spans="2:25" x14ac:dyDescent="0.25">
      <c r="B75" s="19">
        <f>Mathe!A70</f>
        <v>36586.5</v>
      </c>
      <c r="C75" s="20"/>
      <c r="D75" s="21">
        <f>Mathe!O70</f>
        <v>-12.284888548701435</v>
      </c>
      <c r="E75" s="20"/>
      <c r="F75" s="21">
        <f>Mathe!Q70</f>
        <v>-7.3563495116238125</v>
      </c>
      <c r="G75" s="20"/>
      <c r="H75" s="21">
        <f>Mathe!U70</f>
        <v>5.3602938353846948E-2</v>
      </c>
      <c r="I75" s="21">
        <f>Mathe!V70</f>
        <v>-7.8771390847642023E-2</v>
      </c>
      <c r="J75" s="20"/>
      <c r="K75" s="21">
        <f>Mathe!X70</f>
        <v>0.1072058767076939</v>
      </c>
      <c r="L75" s="21">
        <f>Mathe!Y70</f>
        <v>-0.15754278169528405</v>
      </c>
    </row>
    <row r="76" spans="2:25" x14ac:dyDescent="0.25">
      <c r="B76" s="2">
        <f>Mathe!A71</f>
        <v>36587.5</v>
      </c>
      <c r="D76" s="3">
        <f>Mathe!O71</f>
        <v>-12.082290758775763</v>
      </c>
      <c r="F76" s="3">
        <f>Mathe!Q71</f>
        <v>-6.9744404464877858</v>
      </c>
      <c r="H76" s="3">
        <f>Mathe!U71</f>
        <v>5.2718938730980255E-2</v>
      </c>
      <c r="I76" s="3">
        <f>Mathe!V71</f>
        <v>-7.4640132920799102E-2</v>
      </c>
      <c r="K76" s="3">
        <f>Mathe!X71</f>
        <v>0.10543787746196051</v>
      </c>
      <c r="L76" s="3">
        <f>Mathe!Y71</f>
        <v>-0.1492802658415982</v>
      </c>
    </row>
    <row r="77" spans="2:25" x14ac:dyDescent="0.25">
      <c r="B77" s="2">
        <f>Mathe!A72</f>
        <v>36588.5</v>
      </c>
      <c r="D77" s="3">
        <f>Mathe!O72</f>
        <v>-11.871724521137651</v>
      </c>
      <c r="F77" s="3">
        <f>Mathe!Q72</f>
        <v>-6.590887132781166</v>
      </c>
      <c r="H77" s="3">
        <f>Mathe!U72</f>
        <v>5.1800170195899789E-2</v>
      </c>
      <c r="I77" s="3">
        <f>Mathe!V72</f>
        <v>-7.0497863463250543E-2</v>
      </c>
      <c r="K77" s="3">
        <f>Mathe!X72</f>
        <v>0.10360034039179958</v>
      </c>
      <c r="L77" s="3">
        <f>Mathe!Y72</f>
        <v>-0.14099572692650109</v>
      </c>
    </row>
    <row r="78" spans="2:25" x14ac:dyDescent="0.25">
      <c r="B78" s="2">
        <f>Mathe!A73</f>
        <v>36589.5</v>
      </c>
      <c r="D78" s="3">
        <f>Mathe!O73</f>
        <v>-11.653502003766421</v>
      </c>
      <c r="F78" s="3">
        <f>Mathe!Q73</f>
        <v>-6.2057986237136671</v>
      </c>
      <c r="H78" s="3">
        <f>Mathe!U73</f>
        <v>5.0847994838370172E-2</v>
      </c>
      <c r="I78" s="3">
        <f>Mathe!V73</f>
        <v>-6.6345455319346033E-2</v>
      </c>
      <c r="K78" s="3">
        <f>Mathe!X73</f>
        <v>0.10169598967674034</v>
      </c>
      <c r="L78" s="3">
        <f>Mathe!Y73</f>
        <v>-0.13269091063869207</v>
      </c>
    </row>
    <row r="79" spans="2:25" x14ac:dyDescent="0.25">
      <c r="B79" s="2">
        <f>Mathe!A74</f>
        <v>36590.5</v>
      </c>
      <c r="D79" s="3">
        <f>Mathe!O74</f>
        <v>-11.427939285233963</v>
      </c>
      <c r="F79" s="3">
        <f>Mathe!Q74</f>
        <v>-5.8192834587636275</v>
      </c>
      <c r="H79" s="3">
        <f>Mathe!U74</f>
        <v>4.9863791811335011E-2</v>
      </c>
      <c r="I79" s="3">
        <f>Mathe!V74</f>
        <v>-6.2183761875879505E-2</v>
      </c>
      <c r="K79" s="3">
        <f>Mathe!X74</f>
        <v>9.9727583622670021E-2</v>
      </c>
      <c r="L79" s="3">
        <f>Mathe!Y74</f>
        <v>-0.12436752375175901</v>
      </c>
    </row>
    <row r="80" spans="2:25" x14ac:dyDescent="0.25">
      <c r="B80" s="2">
        <f>Mathe!A75</f>
        <v>36591.5</v>
      </c>
      <c r="D80" s="3">
        <f>Mathe!O75</f>
        <v>-11.195356038299341</v>
      </c>
      <c r="F80" s="3">
        <f>Mathe!Q75</f>
        <v>-5.4314496617439305</v>
      </c>
      <c r="H80" s="3">
        <f>Mathe!U75</f>
        <v>4.8848955950337974E-2</v>
      </c>
      <c r="I80" s="3">
        <f>Mathe!V75</f>
        <v>-5.8013617965967372E-2</v>
      </c>
      <c r="K80" s="3">
        <f>Mathe!X75</f>
        <v>9.7697911900675949E-2</v>
      </c>
      <c r="L80" s="3">
        <f>Mathe!Y75</f>
        <v>-0.11602723593193474</v>
      </c>
    </row>
    <row r="81" spans="2:12" x14ac:dyDescent="0.25">
      <c r="B81" s="2">
        <f>Mathe!A76</f>
        <v>36592.5</v>
      </c>
      <c r="D81" s="3">
        <f>Mathe!O76</f>
        <v>-10.956075221624603</v>
      </c>
      <c r="F81" s="3">
        <f>Mathe!Q76</f>
        <v>-5.0424047403352183</v>
      </c>
      <c r="H81" s="3">
        <f>Mathe!U76</f>
        <v>4.7804896428379193E-2</v>
      </c>
      <c r="I81" s="3">
        <f>Mathe!V76</f>
        <v>-5.3835840792585209E-2</v>
      </c>
      <c r="K81" s="3">
        <f>Mathe!X76</f>
        <v>9.5609792856758385E-2</v>
      </c>
      <c r="L81" s="3">
        <f>Mathe!Y76</f>
        <v>-0.10767168158517042</v>
      </c>
    </row>
    <row r="82" spans="2:12" x14ac:dyDescent="0.25">
      <c r="B82" s="2">
        <f>Mathe!A77</f>
        <v>36593.5</v>
      </c>
      <c r="D82" s="3">
        <f>Mathe!O77</f>
        <v>-10.710422779385834</v>
      </c>
      <c r="F82" s="3">
        <f>Mathe!Q77</f>
        <v>-4.6522556869951837</v>
      </c>
      <c r="H82" s="3">
        <f>Mathe!U77</f>
        <v>4.6733035445221262E-2</v>
      </c>
      <c r="I82" s="3">
        <f>Mathe!V77</f>
        <v>-4.9651230869277724E-2</v>
      </c>
      <c r="K82" s="3">
        <f>Mathe!X77</f>
        <v>9.3466070890442524E-2</v>
      </c>
      <c r="L82" s="3">
        <f>Mathe!Y77</f>
        <v>-9.9302461738555448E-2</v>
      </c>
    </row>
    <row r="83" spans="2:12" x14ac:dyDescent="0.25">
      <c r="B83" s="2">
        <f>Mathe!A78</f>
        <v>36594.5</v>
      </c>
      <c r="D83" s="3">
        <f>Mathe!O78</f>
        <v>-10.458727348524761</v>
      </c>
      <c r="F83" s="3">
        <f>Mathe!Q78</f>
        <v>-4.2611089811540275</v>
      </c>
      <c r="H83" s="3">
        <f>Mathe!U78</f>
        <v>4.5634806950033392E-2</v>
      </c>
      <c r="I83" s="3">
        <f>Mathe!V78</f>
        <v>-4.5460572975704355E-2</v>
      </c>
      <c r="K83" s="3">
        <f>Mathe!X78</f>
        <v>9.1269613900066784E-2</v>
      </c>
      <c r="L83" s="3">
        <f>Mathe!Y78</f>
        <v>-9.0921145951408711E-2</v>
      </c>
    </row>
    <row r="84" spans="2:12" x14ac:dyDescent="0.25">
      <c r="B84" s="2">
        <f>Mathe!A79</f>
        <v>36595.5</v>
      </c>
      <c r="D84" s="3">
        <f>Mathe!O79</f>
        <v>-10.201319973350966</v>
      </c>
      <c r="F84" s="3">
        <f>Mathe!Q79</f>
        <v>-3.869070592608383</v>
      </c>
      <c r="H84" s="3">
        <f>Mathe!U79</f>
        <v>4.4511655396108636E-2</v>
      </c>
      <c r="I84" s="3">
        <f>Mathe!V79</f>
        <v>-4.1264637125834669E-2</v>
      </c>
      <c r="K84" s="3">
        <f>Mathe!X79</f>
        <v>8.9023310792217272E-2</v>
      </c>
      <c r="L84" s="3">
        <f>Mathe!Y79</f>
        <v>-8.2529274251669338E-2</v>
      </c>
    </row>
    <row r="85" spans="2:12" x14ac:dyDescent="0.25">
      <c r="B85" s="2">
        <f>Mathe!A80</f>
        <v>36596.5</v>
      </c>
      <c r="D85" s="3">
        <f>Mathe!O80</f>
        <v>-9.9385338271951778</v>
      </c>
      <c r="F85" s="3">
        <f>Mathe!Q80</f>
        <v>-3.4762459860265333</v>
      </c>
      <c r="H85" s="3">
        <f>Mathe!U80</f>
        <v>4.3365034526347254E-2</v>
      </c>
      <c r="I85" s="3">
        <f>Mathe!V80</f>
        <v>-3.7064179546732849E-2</v>
      </c>
      <c r="K85" s="3">
        <f>Mathe!X80</f>
        <v>8.6730069052694508E-2</v>
      </c>
      <c r="L85" s="3">
        <f>Mathe!Y80</f>
        <v>-7.4128359093465698E-2</v>
      </c>
    </row>
    <row r="86" spans="2:12" x14ac:dyDescent="0.25">
      <c r="B86" s="2">
        <f>Mathe!A81</f>
        <v>36597.5</v>
      </c>
      <c r="D86" s="3">
        <f>Mathe!O81</f>
        <v>-9.6707039407867796</v>
      </c>
      <c r="F86" s="3">
        <f>Mathe!Q81</f>
        <v>-3.0827401264792464</v>
      </c>
      <c r="H86" s="3">
        <f>Mathe!U81</f>
        <v>4.2196406188080016E-2</v>
      </c>
      <c r="I86" s="3">
        <f>Mathe!V81</f>
        <v>-3.2859943665999071E-2</v>
      </c>
      <c r="K86" s="3">
        <f>Mathe!X81</f>
        <v>8.4392812376160031E-2</v>
      </c>
      <c r="L86" s="3">
        <f>Mathe!Y81</f>
        <v>-6.5719887331998142E-2</v>
      </c>
    </row>
    <row r="87" spans="2:12" x14ac:dyDescent="0.25">
      <c r="B87" s="2">
        <f>Mathe!A82</f>
        <v>36598.5</v>
      </c>
      <c r="D87" s="3">
        <f>Mathe!O82</f>
        <v>-9.3981669370103535</v>
      </c>
      <c r="F87" s="3">
        <f>Mathe!Q82</f>
        <v>-2.6886574859125094</v>
      </c>
      <c r="H87" s="3">
        <f>Mathe!U82</f>
        <v>4.1007239175725296E-2</v>
      </c>
      <c r="I87" s="3">
        <f>Mathe!V82</f>
        <v>-2.8652661106060306E-2</v>
      </c>
      <c r="K87" s="3">
        <f>Mathe!X82</f>
        <v>8.2014478351450593E-2</v>
      </c>
      <c r="L87" s="3">
        <f>Mathe!Y82</f>
        <v>-5.7305322212120612E-2</v>
      </c>
    </row>
    <row r="88" spans="2:12" x14ac:dyDescent="0.25">
      <c r="B88" s="2">
        <f>Mathe!A83</f>
        <v>36599.5</v>
      </c>
      <c r="D88" s="3">
        <f>Mathe!O83</f>
        <v>-9.1212607716887852</v>
      </c>
      <c r="F88" s="3">
        <f>Mathe!Q83</f>
        <v>-2.2941020504791791</v>
      </c>
      <c r="H88" s="3">
        <f>Mathe!U83</f>
        <v>3.9799008099742024E-2</v>
      </c>
      <c r="I88" s="3">
        <f>Mathe!V83</f>
        <v>-2.444305268360706E-2</v>
      </c>
      <c r="K88" s="3">
        <f>Mathe!X83</f>
        <v>7.9598016199484048E-2</v>
      </c>
      <c r="L88" s="3">
        <f>Mathe!Y83</f>
        <v>-4.8886105367214119E-2</v>
      </c>
    </row>
    <row r="89" spans="2:12" x14ac:dyDescent="0.25">
      <c r="B89" s="2">
        <f>Mathe!A84</f>
        <v>36600.5</v>
      </c>
      <c r="D89" s="3">
        <f>Mathe!O84</f>
        <v>-8.8403244800203566</v>
      </c>
      <c r="F89" s="3">
        <f>Mathe!Q84</f>
        <v>-1.8991773286486355</v>
      </c>
      <c r="H89" s="3">
        <f>Mathe!U84</f>
        <v>3.8573192280252723E-2</v>
      </c>
      <c r="I89" s="3">
        <f>Mathe!V84</f>
        <v>-2.0231829412582513E-2</v>
      </c>
      <c r="K89" s="3">
        <f>Mathe!X84</f>
        <v>7.7146384560505446E-2</v>
      </c>
      <c r="L89" s="3">
        <f>Mathe!Y84</f>
        <v>-4.0463658825165026E-2</v>
      </c>
    </row>
    <row r="90" spans="2:12" x14ac:dyDescent="0.25">
      <c r="B90" s="2">
        <f>Mathe!A85</f>
        <v>36601.5</v>
      </c>
      <c r="D90" s="3">
        <f>Mathe!O85</f>
        <v>-8.5556979282915968</v>
      </c>
      <c r="F90" s="3">
        <f>Mathe!Q85</f>
        <v>-1.5039863600141372</v>
      </c>
      <c r="H90" s="3">
        <f>Mathe!U85</f>
        <v>3.733127466368652E-2</v>
      </c>
      <c r="I90" s="3">
        <f>Mathe!V85</f>
        <v>-1.601969350921623E-2</v>
      </c>
      <c r="K90" s="3">
        <f>Mathe!X85</f>
        <v>7.466254932737304E-2</v>
      </c>
      <c r="L90" s="3">
        <f>Mathe!Y85</f>
        <v>-3.2039387018432459E-2</v>
      </c>
    </row>
    <row r="91" spans="2:12" x14ac:dyDescent="0.25">
      <c r="B91" s="2">
        <f>Mathe!A86</f>
        <v>36602.5</v>
      </c>
      <c r="D91" s="3">
        <f>Mathe!O86</f>
        <v>-8.2677215704738849</v>
      </c>
      <c r="F91" s="3">
        <f>Mathe!Q86</f>
        <v>-1.1086317247200999</v>
      </c>
      <c r="H91" s="3">
        <f>Mathe!U86</f>
        <v>3.6074740760731423E-2</v>
      </c>
      <c r="I91" s="3">
        <f>Mathe!V86</f>
        <v>-1.1807339397693047E-2</v>
      </c>
      <c r="K91" s="3">
        <f>Mathe!X86</f>
        <v>7.2149481521462847E-2</v>
      </c>
      <c r="L91" s="3">
        <f>Mathe!Y86</f>
        <v>-2.3614678795386094E-2</v>
      </c>
    </row>
    <row r="92" spans="2:12" x14ac:dyDescent="0.25">
      <c r="B92" s="2">
        <f>Mathe!A87</f>
        <v>36603.5</v>
      </c>
      <c r="D92" s="3">
        <f>Mathe!O87</f>
        <v>-7.9767362093150584</v>
      </c>
      <c r="F92" s="3">
        <f>Mathe!Q87</f>
        <v>-0.71321555343142928</v>
      </c>
      <c r="H92" s="3">
        <f>Mathe!U87</f>
        <v>3.4805077603899837E-2</v>
      </c>
      <c r="I92" s="3">
        <f>Mathe!V87</f>
        <v>-7.5954547151093569E-3</v>
      </c>
      <c r="K92" s="3">
        <f>Mathe!X87</f>
        <v>6.9610155207799673E-2</v>
      </c>
      <c r="L92" s="3">
        <f>Mathe!Y87</f>
        <v>-1.5190909430218714E-2</v>
      </c>
    </row>
    <row r="93" spans="2:12" x14ac:dyDescent="0.25">
      <c r="B93" s="2">
        <f>Mathe!A88</f>
        <v>36604.5</v>
      </c>
      <c r="D93" s="3">
        <f>Mathe!O88</f>
        <v>-7.6830827615170181</v>
      </c>
      <c r="F93" s="3">
        <f>Mathe!Q88</f>
        <v>-0.31783953777014501</v>
      </c>
      <c r="H93" s="3">
        <f>Mathe!U88</f>
        <v>3.3523772722922562E-2</v>
      </c>
      <c r="I93" s="3">
        <f>Mathe!V88</f>
        <v>-3.3847213144569763E-3</v>
      </c>
      <c r="K93" s="3">
        <f>Mathe!X88</f>
        <v>6.7047545445845125E-2</v>
      </c>
      <c r="L93" s="3">
        <f>Mathe!Y88</f>
        <v>-6.7694426289139527E-3</v>
      </c>
    </row>
    <row r="94" spans="2:12" x14ac:dyDescent="0.25">
      <c r="B94" s="22">
        <f>Mathe!A89</f>
        <v>36605.5</v>
      </c>
      <c r="C94" s="23"/>
      <c r="D94" s="24">
        <f>Mathe!O89</f>
        <v>-7.3871020266067724</v>
      </c>
      <c r="E94" s="23"/>
      <c r="F94" s="24">
        <f>Mathe!Q89</f>
        <v>7.7395058856289153E-2</v>
      </c>
      <c r="G94" s="23"/>
      <c r="H94" s="24">
        <f>Mathe!U89</f>
        <v>3.2232313136258482E-2</v>
      </c>
      <c r="I94" s="24">
        <f>Mathe!V89</f>
        <v>8.241837355874934E-4</v>
      </c>
      <c r="J94" s="23"/>
      <c r="K94" s="24">
        <f>Mathe!X89</f>
        <v>6.4464626272516964E-2</v>
      </c>
      <c r="L94" s="24">
        <f>Mathe!Y89</f>
        <v>1.6483674711749868E-3</v>
      </c>
    </row>
    <row r="95" spans="2:12" x14ac:dyDescent="0.25">
      <c r="B95" s="2">
        <f>Mathe!A90</f>
        <v>36606.5</v>
      </c>
      <c r="D95" s="3">
        <f>Mathe!O90</f>
        <v>-7.089134459089534</v>
      </c>
      <c r="F95" s="3">
        <f>Mathe!Q90</f>
        <v>0.47238739010742259</v>
      </c>
      <c r="H95" s="3">
        <f>Mathe!U90</f>
        <v>3.0932184356924904E-2</v>
      </c>
      <c r="I95" s="3">
        <f>Mathe!V90</f>
        <v>5.0305871552185797E-3</v>
      </c>
      <c r="K95" s="3">
        <f>Mathe!X90</f>
        <v>6.1864368713849809E-2</v>
      </c>
      <c r="L95" s="3">
        <f>Mathe!Y90</f>
        <v>1.0061174310437159E-2</v>
      </c>
    </row>
    <row r="96" spans="2:12" x14ac:dyDescent="0.25">
      <c r="B96" s="2">
        <f>Mathe!A91</f>
        <v>36607.5</v>
      </c>
      <c r="D96" s="3">
        <f>Mathe!O91</f>
        <v>-6.7895199434840121</v>
      </c>
      <c r="F96" s="3">
        <f>Mathe!Q91</f>
        <v>0.86703701531559074</v>
      </c>
      <c r="H96" s="3">
        <f>Mathe!U91</f>
        <v>2.9624869410903833E-2</v>
      </c>
      <c r="I96" s="3">
        <f>Mathe!V91</f>
        <v>9.2338184635236062E-3</v>
      </c>
      <c r="K96" s="3">
        <f>Mathe!X91</f>
        <v>5.9249738821807667E-2</v>
      </c>
      <c r="L96" s="3">
        <f>Mathe!Y91</f>
        <v>1.8467636927047212E-2</v>
      </c>
    </row>
    <row r="97" spans="2:21" x14ac:dyDescent="0.25">
      <c r="B97" s="2">
        <f>Mathe!A92</f>
        <v>36608.5</v>
      </c>
      <c r="D97" s="3">
        <f>Mathe!O92</f>
        <v>-6.4885975718351174</v>
      </c>
      <c r="F97" s="3">
        <f>Mathe!Q92</f>
        <v>1.2612438879158017</v>
      </c>
      <c r="H97" s="3">
        <f>Mathe!U92</f>
        <v>2.8311847866358021E-2</v>
      </c>
      <c r="I97" s="3">
        <f>Mathe!V92</f>
        <v>1.3433208995049521E-2</v>
      </c>
      <c r="K97" s="3">
        <f>Mathe!X92</f>
        <v>5.6623695732716042E-2</v>
      </c>
      <c r="L97" s="3">
        <f>Mathe!Y92</f>
        <v>2.6866417990099041E-2</v>
      </c>
    </row>
    <row r="98" spans="2:21" x14ac:dyDescent="0.25">
      <c r="B98" s="2">
        <f>Mathe!A93</f>
        <v>36609.5</v>
      </c>
      <c r="D98" s="3">
        <f>Mathe!O93</f>
        <v>-6.1867054233091627</v>
      </c>
      <c r="F98" s="3">
        <f>Mathe!Q93</f>
        <v>1.6549083437699146</v>
      </c>
      <c r="H98" s="3">
        <f>Mathe!U93</f>
        <v>2.6994594871933609E-2</v>
      </c>
      <c r="I98" s="3">
        <f>Mathe!V93</f>
        <v>1.7628090923972484E-2</v>
      </c>
      <c r="K98" s="3">
        <f>Mathe!X93</f>
        <v>5.3989189743867218E-2</v>
      </c>
      <c r="L98" s="3">
        <f>Mathe!Y93</f>
        <v>3.5256181847944969E-2</v>
      </c>
    </row>
    <row r="99" spans="2:21" x14ac:dyDescent="0.25">
      <c r="B99" s="2">
        <f>Mathe!A94</f>
        <v>36610.5</v>
      </c>
      <c r="D99" s="3">
        <f>Mathe!O94</f>
        <v>-5.8841803454747952</v>
      </c>
      <c r="F99" s="3">
        <f>Mathe!Q94</f>
        <v>2.0479310894541092</v>
      </c>
      <c r="H99" s="3">
        <f>Mathe!U94</f>
        <v>2.5674580202418151E-2</v>
      </c>
      <c r="I99" s="3">
        <f>Mathe!V94</f>
        <v>2.1817796296907731E-2</v>
      </c>
      <c r="K99" s="3">
        <f>Mathe!X94</f>
        <v>5.1349160404836301E-2</v>
      </c>
      <c r="L99" s="3">
        <f>Mathe!Y94</f>
        <v>4.3635592593815463E-2</v>
      </c>
    </row>
    <row r="100" spans="2:21" x14ac:dyDescent="0.25">
      <c r="B100" s="2">
        <f>Mathe!A95</f>
        <v>36611.5</v>
      </c>
      <c r="D100" s="3">
        <f>Mathe!O95</f>
        <v>-5.5813577368836089</v>
      </c>
      <c r="F100" s="3">
        <f>Mathe!Q95</f>
        <v>2.4402131905776674</v>
      </c>
      <c r="H100" s="3">
        <f>Mathe!U95</f>
        <v>2.4353267310069582E-2</v>
      </c>
      <c r="I100" s="3">
        <f>Mathe!V95</f>
        <v>2.6001656075386403E-2</v>
      </c>
      <c r="K100" s="3">
        <f>Mathe!X95</f>
        <v>4.8706534620139165E-2</v>
      </c>
      <c r="L100" s="3">
        <f>Mathe!Y95</f>
        <v>5.2003312150772807E-2</v>
      </c>
    </row>
    <row r="101" spans="2:21" x14ac:dyDescent="0.25">
      <c r="B101" s="2">
        <f>Mathe!A96</f>
        <v>36612.5</v>
      </c>
      <c r="D101" s="3">
        <f>Mathe!O96</f>
        <v>-5.2785713305697</v>
      </c>
      <c r="F101" s="3">
        <f>Mathe!Q96</f>
        <v>2.8316560602005145</v>
      </c>
      <c r="H101" s="3">
        <f>Mathe!U96</f>
        <v>2.3032112379954818E-2</v>
      </c>
      <c r="I101" s="3">
        <f>Mathe!V96</f>
        <v>3.0178999189026622E-2</v>
      </c>
      <c r="K101" s="3">
        <f>Mathe!X96</f>
        <v>4.6064224759909636E-2</v>
      </c>
      <c r="L101" s="3">
        <f>Mathe!Y96</f>
        <v>6.0357998378053244E-2</v>
      </c>
    </row>
    <row r="102" spans="2:21" x14ac:dyDescent="0.25">
      <c r="B102" s="2">
        <f>Mathe!A97</f>
        <v>36613.5</v>
      </c>
      <c r="D102" s="3">
        <f>Mathe!O97</f>
        <v>-4.976152978097427</v>
      </c>
      <c r="F102" s="3">
        <f>Mathe!Q97</f>
        <v>3.2221614474156408</v>
      </c>
      <c r="H102" s="3">
        <f>Mathe!U97</f>
        <v>2.1712563387680343E-2</v>
      </c>
      <c r="I102" s="3">
        <f>Mathe!V97</f>
        <v>3.4349151600425898E-2</v>
      </c>
      <c r="K102" s="3">
        <f>Mathe!X97</f>
        <v>4.3425126775360687E-2</v>
      </c>
      <c r="L102" s="3">
        <f>Mathe!Y97</f>
        <v>6.8698303200851796E-2</v>
      </c>
    </row>
    <row r="103" spans="2:21" x14ac:dyDescent="0.25">
      <c r="B103" s="2">
        <f>Mathe!A98</f>
        <v>36614.5</v>
      </c>
      <c r="D103" s="3">
        <f>Mathe!O98</f>
        <v>-4.6744324337958085</v>
      </c>
      <c r="F103" s="3">
        <f>Mathe!Q98</f>
        <v>3.6116314261627238</v>
      </c>
      <c r="H103" s="3">
        <f>Mathe!U98</f>
        <v>2.0396059157937178E-2</v>
      </c>
      <c r="I103" s="3">
        <f>Mathe!V98</f>
        <v>3.8511435382823977E-2</v>
      </c>
      <c r="K103" s="3">
        <f>Mathe!X98</f>
        <v>4.0792118315874357E-2</v>
      </c>
      <c r="L103" s="3">
        <f>Mathe!Y98</f>
        <v>7.7022870765647955E-2</v>
      </c>
    </row>
    <row r="104" spans="2:21" x14ac:dyDescent="0.25">
      <c r="B104" s="2">
        <f>Mathe!A99</f>
        <v>36615.5</v>
      </c>
      <c r="D104" s="3">
        <f>Mathe!O99</f>
        <v>-4.3737371388303847</v>
      </c>
      <c r="F104" s="3">
        <f>Mathe!Q99</f>
        <v>3.9999683843373317</v>
      </c>
      <c r="H104" s="3">
        <f>Mathe!U99</f>
        <v>1.9084028422336637E-2</v>
      </c>
      <c r="I104" s="3">
        <f>Mathe!V99</f>
        <v>4.2665167811591874E-2</v>
      </c>
      <c r="K104" s="3">
        <f>Mathe!X99</f>
        <v>3.8168056844673275E-2</v>
      </c>
      <c r="L104" s="3">
        <f>Mathe!Y99</f>
        <v>8.5330335623183748E-2</v>
      </c>
    </row>
    <row r="105" spans="2:21" x14ac:dyDescent="0.25">
      <c r="B105" s="2">
        <f>Mathe!A100</f>
        <v>36616.5</v>
      </c>
      <c r="D105" s="3">
        <f>Mathe!O100</f>
        <v>-4.0743920047754205</v>
      </c>
      <c r="F105" s="3">
        <f>Mathe!Q100</f>
        <v>4.3870750132607297</v>
      </c>
      <c r="H105" s="3">
        <f>Mathe!U100</f>
        <v>1.7777888875065904E-2</v>
      </c>
      <c r="I105" s="3">
        <f>Mathe!V100</f>
        <v>4.680966047064225E-2</v>
      </c>
      <c r="K105" s="3">
        <f>Mathe!X100</f>
        <v>3.5555777750131808E-2</v>
      </c>
      <c r="L105" s="3">
        <f>Mathe!Y100</f>
        <v>9.3619320941284501E-2</v>
      </c>
    </row>
    <row r="106" spans="2:21" x14ac:dyDescent="0.25">
      <c r="B106" s="19">
        <f>Mathe!A101</f>
        <v>36617.5</v>
      </c>
      <c r="C106" s="20"/>
      <c r="D106" s="21">
        <f>Mathe!O101</f>
        <v>-3.7767191963639357</v>
      </c>
      <c r="E106" s="20"/>
      <c r="F106" s="21">
        <f>Mathe!Q101</f>
        <v>4.7728542975737334</v>
      </c>
      <c r="G106" s="20"/>
      <c r="H106" s="21">
        <f>Mathe!U101</f>
        <v>1.6479046224956235E-2</v>
      </c>
      <c r="I106" s="21">
        <f>Mathe!V101</f>
        <v>5.0944218374878711E-2</v>
      </c>
      <c r="J106" s="20"/>
      <c r="K106" s="21">
        <f>Mathe!X101</f>
        <v>3.295809244991247E-2</v>
      </c>
      <c r="L106" s="21">
        <f>Mathe!Y101</f>
        <v>0.10188843674975742</v>
      </c>
    </row>
    <row r="107" spans="2:21" x14ac:dyDescent="0.25">
      <c r="B107" s="2">
        <f>Mathe!A102</f>
        <v>36618.5</v>
      </c>
      <c r="D107" s="3">
        <f>Mathe!O102</f>
        <v>-3.4810379131081417</v>
      </c>
      <c r="F107" s="3">
        <f>Mathe!Q102</f>
        <v>5.1572095056181553</v>
      </c>
      <c r="H107" s="3">
        <f>Mathe!U102</f>
        <v>1.5188893242622337E-2</v>
      </c>
      <c r="I107" s="3">
        <f>Mathe!V102</f>
        <v>5.5068139109847349E-2</v>
      </c>
      <c r="K107" s="3">
        <f>Mathe!X102</f>
        <v>3.0377786485244675E-2</v>
      </c>
      <c r="L107" s="3">
        <f>Mathe!Y102</f>
        <v>0.1101362782196947</v>
      </c>
    </row>
    <row r="108" spans="2:21" x14ac:dyDescent="0.25">
      <c r="B108" s="2">
        <f>Mathe!A103</f>
        <v>36619.5</v>
      </c>
      <c r="D108" s="3">
        <f>Mathe!O103</f>
        <v>-3.187664169499675</v>
      </c>
      <c r="F108" s="3">
        <f>Mathe!Q103</f>
        <v>5.5400441803682314</v>
      </c>
      <c r="H108" s="3">
        <f>Mathe!U103</f>
        <v>1.3908808801404984E-2</v>
      </c>
      <c r="I108" s="3">
        <f>Mathe!V103</f>
        <v>5.9180711989791281E-2</v>
      </c>
      <c r="K108" s="3">
        <f>Mathe!X103</f>
        <v>2.7817617602809968E-2</v>
      </c>
      <c r="L108" s="3">
        <f>Mathe!Y103</f>
        <v>0.11836142397958256</v>
      </c>
    </row>
    <row r="109" spans="2:21" x14ac:dyDescent="0.25">
      <c r="B109" s="2">
        <f>Mathe!A104</f>
        <v>36620.5</v>
      </c>
      <c r="D109" s="3">
        <f>Mathe!O104</f>
        <v>-2.8969105735170451</v>
      </c>
      <c r="F109" s="3">
        <f>Mathe!Q104</f>
        <v>5.9212621309748394</v>
      </c>
      <c r="H109" s="3">
        <f>Mathe!U104</f>
        <v>1.2640156910927422E-2</v>
      </c>
      <c r="I109" s="3">
        <f>Mathe!V104</f>
        <v>6.3281217235368975E-2</v>
      </c>
      <c r="K109" s="3">
        <f>Mathe!X104</f>
        <v>2.5280313821854843E-2</v>
      </c>
      <c r="L109" s="3">
        <f>Mathe!Y104</f>
        <v>0.12656243447073795</v>
      </c>
    </row>
    <row r="110" spans="2:21" x14ac:dyDescent="0.25">
      <c r="B110" s="2">
        <f>Mathe!A105</f>
        <v>36621.5</v>
      </c>
      <c r="D110" s="3">
        <f>Mathe!O105</f>
        <v>-2.6090861031871797</v>
      </c>
      <c r="F110" s="3">
        <f>Mathe!Q105</f>
        <v>6.3007674249835937</v>
      </c>
      <c r="H110" s="3">
        <f>Mathe!U105</f>
        <v>1.1384285742161201E-2</v>
      </c>
      <c r="I110" s="3">
        <f>Mathe!V105</f>
        <v>6.7368925172338293E-2</v>
      </c>
      <c r="K110" s="3">
        <f>Mathe!X105</f>
        <v>2.2768571484322403E-2</v>
      </c>
      <c r="L110" s="3">
        <f>Mathe!Y105</f>
        <v>0.13473785034467659</v>
      </c>
      <c r="P110" t="s">
        <v>66</v>
      </c>
      <c r="U110" t="s">
        <v>65</v>
      </c>
    </row>
    <row r="111" spans="2:21" x14ac:dyDescent="0.25">
      <c r="B111" s="2">
        <f>Mathe!A106</f>
        <v>36622.5</v>
      </c>
      <c r="D111" s="3">
        <f>Mathe!O106</f>
        <v>-2.3244958809685907</v>
      </c>
      <c r="F111" s="3">
        <f>Mathe!Q106</f>
        <v>6.678464381288701</v>
      </c>
      <c r="H111" s="3">
        <f>Mathe!U106</f>
        <v>1.0142526642987027E-2</v>
      </c>
      <c r="I111" s="3">
        <f>Mathe!V106</f>
        <v>7.1443095452581373E-2</v>
      </c>
      <c r="K111" s="3">
        <f>Mathe!X106</f>
        <v>2.0285053285974054E-2</v>
      </c>
      <c r="L111" s="3">
        <f>Mathe!Y106</f>
        <v>0.14288619090516275</v>
      </c>
      <c r="P111" t="s">
        <v>63</v>
      </c>
      <c r="U111" t="s">
        <v>64</v>
      </c>
    </row>
    <row r="112" spans="2:21" x14ac:dyDescent="0.25">
      <c r="B112" s="2">
        <f>Mathe!A107</f>
        <v>36623.5</v>
      </c>
      <c r="D112" s="3">
        <f>Mathe!O107</f>
        <v>-2.0434409457458589</v>
      </c>
      <c r="F112" s="3">
        <f>Mathe!Q107</f>
        <v>7.0542575638829179</v>
      </c>
      <c r="H112" s="3">
        <f>Mathe!U107</f>
        <v>8.9161931433330132E-3</v>
      </c>
      <c r="I112" s="3">
        <f>Mathe!V107</f>
        <v>7.5502976298896768E-2</v>
      </c>
      <c r="K112" s="3">
        <f>Mathe!X107</f>
        <v>1.7832386286666026E-2</v>
      </c>
      <c r="L112" s="3">
        <f>Mathe!Y107</f>
        <v>0.15100595259779354</v>
      </c>
    </row>
    <row r="113" spans="2:24" x14ac:dyDescent="0.25">
      <c r="B113" s="2">
        <f>Mathe!A108</f>
        <v>36624.5</v>
      </c>
      <c r="D113" s="3">
        <f>Mathe!O108</f>
        <v>-1.7662180222489872</v>
      </c>
      <c r="F113" s="3">
        <f>Mathe!Q108</f>
        <v>7.4280517764642271</v>
      </c>
      <c r="H113" s="3">
        <f>Mathe!U108</f>
        <v>7.7065799490768222E-3</v>
      </c>
      <c r="I113" s="3">
        <f>Mathe!V108</f>
        <v>7.9547803775060905E-2</v>
      </c>
      <c r="K113" s="3">
        <f>Mathe!X108</f>
        <v>1.5413159898153644E-2</v>
      </c>
      <c r="L113" s="3">
        <f>Mathe!Y108</f>
        <v>0.15909560755012181</v>
      </c>
      <c r="Q113" t="s">
        <v>67</v>
      </c>
      <c r="X113" t="s">
        <v>67</v>
      </c>
    </row>
    <row r="114" spans="2:24" x14ac:dyDescent="0.25">
      <c r="B114" s="2">
        <f>Mathe!A109</f>
        <v>36625.5</v>
      </c>
      <c r="D114" s="3">
        <f>Mathe!O109</f>
        <v>-1.4931192877356474</v>
      </c>
      <c r="F114" s="3">
        <f>Mathe!Q109</f>
        <v>7.7997520579585169</v>
      </c>
      <c r="H114" s="3">
        <f>Mathe!U109</f>
        <v>6.5149619240049087E-3</v>
      </c>
      <c r="I114" s="3">
        <f>Mathe!V109</f>
        <v>8.3576801082721031E-2</v>
      </c>
      <c r="K114" s="3">
        <f>Mathe!X109</f>
        <v>1.3029923848009817E-2</v>
      </c>
      <c r="L114" s="3">
        <f>Mathe!Y109</f>
        <v>0.16715360216544206</v>
      </c>
      <c r="Q114" t="s">
        <v>68</v>
      </c>
      <c r="X114" t="s">
        <v>69</v>
      </c>
    </row>
    <row r="115" spans="2:24" x14ac:dyDescent="0.25">
      <c r="B115" s="2">
        <f>Mathe!A110</f>
        <v>36626.5</v>
      </c>
      <c r="D115" s="3">
        <f>Mathe!O110</f>
        <v>-1.2244321358012971</v>
      </c>
      <c r="F115" s="3">
        <f>Mathe!Q110</f>
        <v>8.1692636790179396</v>
      </c>
      <c r="H115" s="3">
        <f>Mathe!U110</f>
        <v>5.342593059239743E-3</v>
      </c>
      <c r="I115" s="3">
        <f>Mathe!V110</f>
        <v>8.7589177886764583E-2</v>
      </c>
      <c r="K115" s="3">
        <f>Mathe!X110</f>
        <v>1.0685186118479486E-2</v>
      </c>
      <c r="L115" s="3">
        <f>Mathe!Y110</f>
        <v>0.17517835577352917</v>
      </c>
    </row>
    <row r="116" spans="2:24" x14ac:dyDescent="0.25">
      <c r="B116" s="2">
        <f>Mathe!A111</f>
        <v>36627.5</v>
      </c>
      <c r="D116" s="3">
        <f>Mathe!O111</f>
        <v>-0.96043893720959395</v>
      </c>
      <c r="F116" s="3">
        <f>Mathe!Q111</f>
        <v>8.5364921395532303</v>
      </c>
      <c r="H116" s="3">
        <f>Mathe!U111</f>
        <v>4.1907054296656237E-3</v>
      </c>
      <c r="I116" s="3">
        <f>Mathe!V111</f>
        <v>9.1584129670874204E-2</v>
      </c>
      <c r="K116" s="3">
        <f>Mathe!X111</f>
        <v>8.3814108593312474E-3</v>
      </c>
      <c r="L116" s="3">
        <f>Mathe!Y111</f>
        <v>0.18316825934174841</v>
      </c>
      <c r="O116" s="12" t="s">
        <v>76</v>
      </c>
    </row>
    <row r="117" spans="2:24" x14ac:dyDescent="0.25">
      <c r="B117" s="2">
        <f>Mathe!A112</f>
        <v>36628.5</v>
      </c>
      <c r="D117" s="3">
        <f>Mathe!O112</f>
        <v>-0.70141679766576082</v>
      </c>
      <c r="F117" s="3">
        <f>Mathe!Q112</f>
        <v>8.9013431673576395</v>
      </c>
      <c r="H117" s="3">
        <f>Mathe!U112</f>
        <v>3.0605081370156007E-3</v>
      </c>
      <c r="I117" s="3">
        <f>Mathe!V112</f>
        <v>9.5560837125053547E-2</v>
      </c>
      <c r="K117" s="3">
        <f>Mathe!X112</f>
        <v>6.1210162740312013E-3</v>
      </c>
      <c r="L117" s="3">
        <f>Mathe!Y112</f>
        <v>0.19112167425010709</v>
      </c>
    </row>
    <row r="118" spans="2:24" x14ac:dyDescent="0.25">
      <c r="B118" s="2">
        <f>Mathe!A113</f>
        <v>36629.5</v>
      </c>
      <c r="D118" s="3">
        <f>Mathe!O113</f>
        <v>-0.44763731248518196</v>
      </c>
      <c r="F118" s="3">
        <f>Mathe!Q113</f>
        <v>9.263722717880043</v>
      </c>
      <c r="H118" s="3">
        <f>Mathe!U113</f>
        <v>1.9531862394112864E-3</v>
      </c>
      <c r="I118" s="3">
        <f>Mathe!V113</f>
        <v>9.9518465566990094E-2</v>
      </c>
      <c r="K118" s="3">
        <f>Mathe!X113</f>
        <v>3.9063724788225727E-3</v>
      </c>
      <c r="L118" s="3">
        <f>Mathe!Y113</f>
        <v>0.19903693113398019</v>
      </c>
      <c r="O118" t="s">
        <v>70</v>
      </c>
    </row>
    <row r="119" spans="2:24" x14ac:dyDescent="0.25">
      <c r="B119" s="2">
        <f>Mathe!A114</f>
        <v>36630.5</v>
      </c>
      <c r="D119" s="3">
        <f>Mathe!O114</f>
        <v>-0.19936631814320555</v>
      </c>
      <c r="F119" s="3">
        <f>Mathe!Q114</f>
        <v>9.6235369752030202</v>
      </c>
      <c r="H119" s="3">
        <f>Mathe!U114</f>
        <v>8.6989966729436119E-4</v>
      </c>
      <c r="I119" s="3">
        <f>Mathe!V114</f>
        <v>0.10345616439918572</v>
      </c>
      <c r="K119" s="3">
        <f>Mathe!X114</f>
        <v>1.7397993345887224E-3</v>
      </c>
      <c r="L119" s="3">
        <f>Mathe!Y114</f>
        <v>0.20691232879837143</v>
      </c>
      <c r="O119" s="26"/>
    </row>
    <row r="120" spans="2:24" x14ac:dyDescent="0.25">
      <c r="B120" s="2">
        <f>Mathe!A115</f>
        <v>36631.5</v>
      </c>
      <c r="D120" s="3">
        <f>Mathe!O115</f>
        <v>4.3136359274590017E-2</v>
      </c>
      <c r="F120" s="3">
        <f>Mathe!Q115</f>
        <v>9.9806923542815174</v>
      </c>
      <c r="H120" s="3">
        <f>Mathe!U115</f>
        <v>-1.8821787416619713E-4</v>
      </c>
      <c r="I120" s="3">
        <f>Mathe!V115</f>
        <v>0.10737306660386688</v>
      </c>
      <c r="K120" s="3">
        <f>Mathe!X115</f>
        <v>-3.7643574833239426E-4</v>
      </c>
      <c r="L120" s="3">
        <f>Mathe!Y115</f>
        <v>0.21474613320773375</v>
      </c>
      <c r="O120" s="26" t="s">
        <v>71</v>
      </c>
    </row>
    <row r="121" spans="2:24" x14ac:dyDescent="0.25">
      <c r="B121" s="2">
        <f>Mathe!A116</f>
        <v>36632.5</v>
      </c>
      <c r="D121" s="3">
        <f>Mathe!O116</f>
        <v>0.27961715866725328</v>
      </c>
      <c r="F121" s="3">
        <f>Mathe!Q116</f>
        <v>10.335095504495872</v>
      </c>
      <c r="H121" s="3">
        <f>Mathe!U116</f>
        <v>-1.2200600159537423E-3</v>
      </c>
      <c r="I121" s="3">
        <f>Mathe!V116</f>
        <v>0.1112682882777488</v>
      </c>
      <c r="K121" s="3">
        <f>Mathe!X116</f>
        <v>-2.4401200319074845E-3</v>
      </c>
      <c r="L121" s="3">
        <f>Mathe!Y116</f>
        <v>0.22253657655549761</v>
      </c>
      <c r="O121" s="26" t="s">
        <v>72</v>
      </c>
    </row>
    <row r="122" spans="2:24" x14ac:dyDescent="0.25">
      <c r="B122" s="2">
        <f>Mathe!A117</f>
        <v>36633.5</v>
      </c>
      <c r="D122" s="3">
        <f>Mathe!O117</f>
        <v>0.50982904146642638</v>
      </c>
      <c r="F122" s="3">
        <f>Mathe!Q117</f>
        <v>10.686653314572764</v>
      </c>
      <c r="H122" s="3">
        <f>Mathe!U117</f>
        <v>-2.22454884896896E-3</v>
      </c>
      <c r="I122" s="3">
        <f>Mathe!V117</f>
        <v>0.11514092820880591</v>
      </c>
      <c r="K122" s="3">
        <f>Mathe!X117</f>
        <v>-4.4490976979379201E-3</v>
      </c>
      <c r="L122" s="3">
        <f>Mathe!Y117</f>
        <v>0.23028185641761181</v>
      </c>
      <c r="O122" s="26" t="s">
        <v>73</v>
      </c>
    </row>
    <row r="123" spans="2:24" x14ac:dyDescent="0.25">
      <c r="B123" s="2">
        <f>Mathe!A118</f>
        <v>36634.5</v>
      </c>
      <c r="D123" s="3">
        <f>Mathe!O118</f>
        <v>0.73353175200760212</v>
      </c>
      <c r="F123" s="3">
        <f>Mathe!Q118</f>
        <v>11.035272918925068</v>
      </c>
      <c r="H123" s="3">
        <f>Mathe!U118</f>
        <v>-3.2006360601137956E-3</v>
      </c>
      <c r="I123" s="3">
        <f>Mathe!V118</f>
        <v>0.11899006749725086</v>
      </c>
      <c r="K123" s="3">
        <f>Mathe!X118</f>
        <v>-6.4012721202275913E-3</v>
      </c>
      <c r="L123" s="3">
        <f>Mathe!Y118</f>
        <v>0.23798013499450171</v>
      </c>
    </row>
    <row r="124" spans="2:24" x14ac:dyDescent="0.25">
      <c r="B124" s="2">
        <f>Mathe!A119</f>
        <v>36635.5</v>
      </c>
      <c r="D124" s="3">
        <f>Mathe!O119</f>
        <v>0.95049208055485979</v>
      </c>
      <c r="F124" s="3">
        <f>Mathe!Q119</f>
        <v>11.380861705461259</v>
      </c>
      <c r="H124" s="3">
        <f>Mathe!U119</f>
        <v>-4.1473040799533687E-3</v>
      </c>
      <c r="I124" s="3">
        <f>Mathe!V119</f>
        <v>0.12281476922299595</v>
      </c>
      <c r="K124" s="3">
        <f>Mathe!X119</f>
        <v>-8.2946081599067373E-3</v>
      </c>
      <c r="L124" s="3">
        <f>Mathe!Y119</f>
        <v>0.24562953844599189</v>
      </c>
      <c r="O124" t="s">
        <v>74</v>
      </c>
    </row>
    <row r="125" spans="2:24" x14ac:dyDescent="0.25">
      <c r="B125" s="2">
        <f>Mathe!A120</f>
        <v>36636.5</v>
      </c>
      <c r="D125" s="3">
        <f>Mathe!O120</f>
        <v>1.1604841287692171</v>
      </c>
      <c r="F125" s="3">
        <f>Mathe!Q120</f>
        <v>11.723327324912431</v>
      </c>
      <c r="H125" s="3">
        <f>Mathe!U120</f>
        <v>-5.0635672410401728E-3</v>
      </c>
      <c r="I125" s="3">
        <f>Mathe!V120</f>
        <v>0.12661407816191278</v>
      </c>
      <c r="K125" s="3">
        <f>Mathe!X120</f>
        <v>-1.0127134482080346E-2</v>
      </c>
      <c r="L125" s="3">
        <f>Mathe!Y120</f>
        <v>0.25322815632382556</v>
      </c>
      <c r="O125" t="s">
        <v>75</v>
      </c>
    </row>
    <row r="126" spans="2:24" x14ac:dyDescent="0.25">
      <c r="B126" s="2">
        <f>Mathe!A121</f>
        <v>36637.5</v>
      </c>
      <c r="D126" s="3">
        <f>Mathe!O121</f>
        <v>1.363289577365667</v>
      </c>
      <c r="F126" s="3">
        <f>Mathe!Q121</f>
        <v>12.062577701723603</v>
      </c>
      <c r="H126" s="3">
        <f>Mathe!U121</f>
        <v>-5.9484729457882132E-3</v>
      </c>
      <c r="I126" s="3">
        <f>Mathe!V121</f>
        <v>0.13038702055325657</v>
      </c>
      <c r="K126" s="3">
        <f>Mathe!X121</f>
        <v>-1.1896945891576426E-2</v>
      </c>
      <c r="L126" s="3">
        <f>Mathe!Y121</f>
        <v>0.26077404110651314</v>
      </c>
    </row>
    <row r="127" spans="2:24" x14ac:dyDescent="0.25">
      <c r="B127" s="2">
        <f>Mathe!A122</f>
        <v>36638.5</v>
      </c>
      <c r="D127" s="3">
        <f>Mathe!O122</f>
        <v>1.5586979556640166</v>
      </c>
      <c r="F127" s="3">
        <f>Mathe!Q122</f>
        <v>12.398521046553498</v>
      </c>
      <c r="H127" s="3">
        <f>Mathe!U122</f>
        <v>-6.8011028426104214E-3</v>
      </c>
      <c r="I127" s="3">
        <f>Mathe!V122</f>
        <v>0.13413260392065324</v>
      </c>
      <c r="K127" s="3">
        <f>Mathe!X122</f>
        <v>-1.3602205685220843E-2</v>
      </c>
      <c r="L127" s="3">
        <f>Mathe!Y122</f>
        <v>0.26826520784130647</v>
      </c>
    </row>
    <row r="128" spans="2:24" x14ac:dyDescent="0.25">
      <c r="B128" s="2">
        <f>Mathe!A123</f>
        <v>36639.5</v>
      </c>
      <c r="D128" s="3">
        <f>Mathe!O123</f>
        <v>1.7465069126914585</v>
      </c>
      <c r="F128" s="3">
        <f>Mathe!Q123</f>
        <v>12.731065870425248</v>
      </c>
      <c r="H128" s="3">
        <f>Mathe!U123</f>
        <v>-7.6205740088267724E-3</v>
      </c>
      <c r="I128" s="3">
        <f>Mathe!V123</f>
        <v>0.13784981694908185</v>
      </c>
      <c r="K128" s="3">
        <f>Mathe!X123</f>
        <v>-1.5241148017653545E-2</v>
      </c>
      <c r="L128" s="3">
        <f>Mathe!Y123</f>
        <v>0.27569963389816371</v>
      </c>
    </row>
    <row r="129" spans="2:12" x14ac:dyDescent="0.25">
      <c r="B129" s="2">
        <f>Mathe!A124</f>
        <v>36640.5</v>
      </c>
      <c r="D129" s="3">
        <f>Mathe!O124</f>
        <v>1.9265224894493729</v>
      </c>
      <c r="F129" s="3">
        <f>Mathe!Q124</f>
        <v>13.060121000567007</v>
      </c>
      <c r="H129" s="3">
        <f>Mathe!U124</f>
        <v>-8.4060401386523188E-3</v>
      </c>
      <c r="I129" s="3">
        <f>Mathe!V124</f>
        <v>0.14153762942028913</v>
      </c>
      <c r="K129" s="3">
        <f>Mathe!X124</f>
        <v>-1.6812080277304638E-2</v>
      </c>
      <c r="L129" s="3">
        <f>Mathe!Y124</f>
        <v>0.28307525884057827</v>
      </c>
    </row>
    <row r="130" spans="2:12" x14ac:dyDescent="0.25">
      <c r="B130" s="2">
        <f>Mathe!A125</f>
        <v>36641.5</v>
      </c>
      <c r="D130" s="3">
        <f>Mathe!O125</f>
        <v>2.0985593919119427</v>
      </c>
      <c r="F130" s="3">
        <f>Mathe!Q125</f>
        <v>13.385595597979684</v>
      </c>
      <c r="H130" s="3">
        <f>Mathe!U125</f>
        <v>-9.1566927343783647E-3</v>
      </c>
      <c r="I130" s="3">
        <f>Mathe!V125</f>
        <v>0.1451949922090901</v>
      </c>
      <c r="K130" s="3">
        <f>Mathe!X125</f>
        <v>-1.8313385468756729E-2</v>
      </c>
      <c r="L130" s="3">
        <f>Mathe!Y125</f>
        <v>0.2903899844181802</v>
      </c>
    </row>
    <row r="131" spans="2:12" x14ac:dyDescent="0.25">
      <c r="B131" s="2">
        <f>Mathe!A126</f>
        <v>36642.5</v>
      </c>
      <c r="D131" s="3">
        <f>Mathe!O126</f>
        <v>2.2624412642753442</v>
      </c>
      <c r="F131" s="3">
        <f>Mathe!Q126</f>
        <v>13.707399176765039</v>
      </c>
      <c r="H131" s="3">
        <f>Mathe!U126</f>
        <v>-9.8717622986469796E-3</v>
      </c>
      <c r="I131" s="3">
        <f>Mathe!V126</f>
        <v>0.14882083734298882</v>
      </c>
      <c r="K131" s="3">
        <f>Mathe!X126</f>
        <v>-1.9743524597293959E-2</v>
      </c>
      <c r="L131" s="3">
        <f>Mathe!Y126</f>
        <v>0.29764167468597763</v>
      </c>
    </row>
    <row r="132" spans="2:12" x14ac:dyDescent="0.25">
      <c r="B132" s="2">
        <f>Mathe!A127</f>
        <v>36643.5</v>
      </c>
      <c r="D132" s="3">
        <f>Mathe!O127</f>
        <v>2.4180009619287142</v>
      </c>
      <c r="F132" s="3">
        <f>Mathe!Q127</f>
        <v>14.02544162524466</v>
      </c>
      <c r="H132" s="3">
        <f>Mathe!U127</f>
        <v>-1.055051952551153E-2</v>
      </c>
      <c r="I132" s="3">
        <f>Mathe!V127</f>
        <v>0.15241407812753635</v>
      </c>
      <c r="K132" s="3">
        <f>Mathe!X127</f>
        <v>-2.1101039051023059E-2</v>
      </c>
      <c r="L132" s="3">
        <f>Mathe!Y127</f>
        <v>0.3048281562550727</v>
      </c>
    </row>
    <row r="133" spans="2:12" x14ac:dyDescent="0.25">
      <c r="B133" s="2">
        <f>Mathe!A128</f>
        <v>36644.5</v>
      </c>
      <c r="D133" s="3">
        <f>Mathe!O128</f>
        <v>2.5650808235715989</v>
      </c>
      <c r="F133" s="3">
        <f>Mathe!Q128</f>
        <v>14.339633228896153</v>
      </c>
      <c r="H133" s="3">
        <f>Mathe!U128</f>
        <v>-1.1192276487773043E-2</v>
      </c>
      <c r="I133" s="3">
        <f>Mathe!V128</f>
        <v>0.15597360933979798</v>
      </c>
      <c r="K133" s="3">
        <f>Mathe!X128</f>
        <v>-2.2384552975546087E-2</v>
      </c>
      <c r="L133" s="3">
        <f>Mathe!Y128</f>
        <v>0.31194721867959596</v>
      </c>
    </row>
    <row r="134" spans="2:12" x14ac:dyDescent="0.25">
      <c r="B134" s="2">
        <f>Mathe!A129</f>
        <v>36645.5</v>
      </c>
      <c r="D134" s="3">
        <f>Mathe!O129</f>
        <v>2.703532941853148</v>
      </c>
      <c r="F134" s="3">
        <f>Mathe!Q129</f>
        <v>14.649884695129586</v>
      </c>
      <c r="H134" s="3">
        <f>Mathe!U129</f>
        <v>-1.1796387817866461E-2</v>
      </c>
      <c r="I134" s="3">
        <f>Mathe!V129</f>
        <v>0.1594983074922518</v>
      </c>
      <c r="K134" s="3">
        <f>Mathe!X129</f>
        <v>-2.3592775635732921E-2</v>
      </c>
      <c r="L134" s="3">
        <f>Mathe!Y129</f>
        <v>0.3189966149845036</v>
      </c>
    </row>
    <row r="135" spans="2:12" x14ac:dyDescent="0.25">
      <c r="B135" s="2">
        <f>Mathe!A130</f>
        <v>36646.5</v>
      </c>
      <c r="D135" s="3">
        <f>Mathe!O130</f>
        <v>2.8332194318599111</v>
      </c>
      <c r="F135" s="3">
        <f>Mathe!Q130</f>
        <v>14.956107179922473</v>
      </c>
      <c r="H135" s="3">
        <f>Mathe!U130</f>
        <v>-1.2362251879359645E-2</v>
      </c>
      <c r="I135" s="3">
        <f>Mathe!V130</f>
        <v>0.16298703116936128</v>
      </c>
      <c r="K135" s="3">
        <f>Mathe!X130</f>
        <v>-2.4724503758719291E-2</v>
      </c>
      <c r="L135" s="3">
        <f>Mathe!Y130</f>
        <v>0.32597406233872256</v>
      </c>
    </row>
    <row r="136" spans="2:12" x14ac:dyDescent="0.25">
      <c r="B136" s="19">
        <f>Mathe!A131</f>
        <v>36647.5</v>
      </c>
      <c r="C136" s="20"/>
      <c r="D136" s="21">
        <f>Mathe!O131</f>
        <v>2.9540126967337992</v>
      </c>
      <c r="E136" s="20"/>
      <c r="F136" s="21">
        <f>Mathe!Q131</f>
        <v>15.258212316327107</v>
      </c>
      <c r="G136" s="20"/>
      <c r="H136" s="21">
        <f>Mathe!U131</f>
        <v>-1.2889311925930385E-2</v>
      </c>
      <c r="I136" s="21">
        <f>Mathe!V131</f>
        <v>0.16643862143896987</v>
      </c>
      <c r="J136" s="20"/>
      <c r="K136" s="21">
        <f>Mathe!X131</f>
        <v>-2.577862385186077E-2</v>
      </c>
      <c r="L136" s="21">
        <f>Mathe!Y131</f>
        <v>0.33287724287793974</v>
      </c>
    </row>
    <row r="137" spans="2:12" x14ac:dyDescent="0.25">
      <c r="B137" s="2">
        <f>Mathe!A132</f>
        <v>36648.5</v>
      </c>
      <c r="D137" s="3">
        <f>Mathe!O132</f>
        <v>3.0657956896528322</v>
      </c>
      <c r="F137" s="3">
        <f>Mathe!Q132</f>
        <v>15.556112244859618</v>
      </c>
      <c r="H137" s="3">
        <f>Mathe!U132</f>
        <v>-1.3377057244473044E-2</v>
      </c>
      <c r="I137" s="3">
        <f>Mathe!V132</f>
        <v>0.169851902340558</v>
      </c>
      <c r="K137" s="3">
        <f>Mathe!X132</f>
        <v>-2.6754114488946087E-2</v>
      </c>
      <c r="L137" s="3">
        <f>Mathe!Y132</f>
        <v>0.339703804681116</v>
      </c>
    </row>
    <row r="138" spans="2:12" x14ac:dyDescent="0.25">
      <c r="B138" s="2">
        <f>Mathe!A133</f>
        <v>36649.5</v>
      </c>
      <c r="D138" s="3">
        <f>Mathe!O133</f>
        <v>3.1684621713627634</v>
      </c>
      <c r="F138" s="3">
        <f>Mathe!Q133</f>
        <v>15.849719645774357</v>
      </c>
      <c r="H138" s="3">
        <f>Mathe!U133</f>
        <v>-1.3825024278792253E-2</v>
      </c>
      <c r="I138" s="3">
        <f>Mathe!V133</f>
        <v>0.17322568145225856</v>
      </c>
      <c r="K138" s="3">
        <f>Mathe!X133</f>
        <v>-2.7650048557584506E-2</v>
      </c>
      <c r="L138" s="3">
        <f>Mathe!Y133</f>
        <v>0.34645136290451711</v>
      </c>
    </row>
    <row r="139" spans="2:12" x14ac:dyDescent="0.25">
      <c r="B139" s="2">
        <f>Mathe!A134</f>
        <v>36650.5</v>
      </c>
      <c r="D139" s="3">
        <f>Mathe!O134</f>
        <v>3.2619169624026054</v>
      </c>
      <c r="F139" s="3">
        <f>Mathe!Q134</f>
        <v>16.138947773222331</v>
      </c>
      <c r="H139" s="3">
        <f>Mathe!U134</f>
        <v>-1.4232797730144388E-2</v>
      </c>
      <c r="I139" s="3">
        <f>Mathe!V134</f>
        <v>0.17655875053837777</v>
      </c>
      <c r="K139" s="3">
        <f>Mathe!X134</f>
        <v>-2.8465595460288776E-2</v>
      </c>
      <c r="L139" s="3">
        <f>Mathe!Y134</f>
        <v>0.35311750107675555</v>
      </c>
    </row>
    <row r="140" spans="2:12" x14ac:dyDescent="0.25">
      <c r="B140" s="2">
        <f>Mathe!A135</f>
        <v>36651.5</v>
      </c>
      <c r="D140" s="3">
        <f>Mathe!O135</f>
        <v>3.3460761891258231</v>
      </c>
      <c r="F140" s="3">
        <f>Mathe!Q135</f>
        <v>16.423710491285863</v>
      </c>
      <c r="H140" s="3">
        <f>Mathe!U135</f>
        <v>-1.4600011630707524E-2</v>
      </c>
      <c r="I140" s="3">
        <f>Mathe!V135</f>
        <v>0.17984988627897736</v>
      </c>
      <c r="K140" s="3">
        <f>Mathe!X135</f>
        <v>-2.9200023261415048E-2</v>
      </c>
      <c r="L140" s="3">
        <f>Mathe!Y135</f>
        <v>0.35969977255795471</v>
      </c>
    </row>
    <row r="141" spans="2:12" x14ac:dyDescent="0.25">
      <c r="B141" s="2">
        <f>Mathe!A136</f>
        <v>36652.5</v>
      </c>
      <c r="D141" s="3">
        <f>Mathe!O136</f>
        <v>3.4208675225761254</v>
      </c>
      <c r="F141" s="3">
        <f>Mathe!Q136</f>
        <v>16.703922311876649</v>
      </c>
      <c r="H141" s="3">
        <f>Mathe!U136</f>
        <v>-1.4926350385873711E-2</v>
      </c>
      <c r="I141" s="3">
        <f>Mathe!V136</f>
        <v>0.18309785108288262</v>
      </c>
      <c r="K141" s="3">
        <f>Mathe!X136</f>
        <v>-2.9852700771747422E-2</v>
      </c>
      <c r="L141" s="3">
        <f>Mathe!Y136</f>
        <v>0.36619570216576525</v>
      </c>
    </row>
    <row r="142" spans="2:12" x14ac:dyDescent="0.25">
      <c r="B142" s="2">
        <f>Mathe!A137</f>
        <v>36653.5</v>
      </c>
      <c r="D142" s="3">
        <f>Mathe!O137</f>
        <v>3.4862304092415783</v>
      </c>
      <c r="F142" s="3">
        <f>Mathe!Q137</f>
        <v>16.979498434476678</v>
      </c>
      <c r="H142" s="3">
        <f>Mathe!U137</f>
        <v>-1.5211549781103723E-2</v>
      </c>
      <c r="I142" s="3">
        <f>Mathe!V137</f>
        <v>0.18630139398523762</v>
      </c>
      <c r="K142" s="3">
        <f>Mathe!X137</f>
        <v>-3.0423099562207446E-2</v>
      </c>
      <c r="L142" s="3">
        <f>Mathe!Y137</f>
        <v>0.37260278797047525</v>
      </c>
    </row>
    <row r="143" spans="2:12" x14ac:dyDescent="0.25">
      <c r="B143" s="2">
        <f>Mathe!A138</f>
        <v>36654.5</v>
      </c>
      <c r="D143" s="3">
        <f>Mathe!O138</f>
        <v>3.5421162926732843</v>
      </c>
      <c r="F143" s="3">
        <f>Mathe!Q138</f>
        <v>17.250354787695958</v>
      </c>
      <c r="H143" s="3">
        <f>Mathe!U138</f>
        <v>-1.5455397948920977E-2</v>
      </c>
      <c r="I143" s="3">
        <f>Mathe!V138</f>
        <v>0.1894592516304871</v>
      </c>
      <c r="K143" s="3">
        <f>Mathe!X138</f>
        <v>-3.0910795897841955E-2</v>
      </c>
      <c r="L143" s="3">
        <f>Mathe!Y138</f>
        <v>0.3789185032609742</v>
      </c>
    </row>
    <row r="144" spans="2:12" x14ac:dyDescent="0.25">
      <c r="B144" s="2">
        <f>Mathe!A139</f>
        <v>36655.5</v>
      </c>
      <c r="D144" s="3">
        <f>Mathe!O139</f>
        <v>3.5884888249245077</v>
      </c>
      <c r="F144" s="3">
        <f>Mathe!Q139</f>
        <v>17.516408072613178</v>
      </c>
      <c r="H144" s="3">
        <f>Mathe!U139</f>
        <v>-1.5657736291488755E-2</v>
      </c>
      <c r="I144" s="3">
        <f>Mathe!V139</f>
        <v>0.19257014934137895</v>
      </c>
      <c r="K144" s="3">
        <f>Mathe!X139</f>
        <v>-3.131547258297751E-2</v>
      </c>
      <c r="L144" s="3">
        <f>Mathe!Y139</f>
        <v>0.3851402986827579</v>
      </c>
    </row>
    <row r="145" spans="2:12" x14ac:dyDescent="0.25">
      <c r="B145" s="2">
        <f>Mathe!A140</f>
        <v>36656.5</v>
      </c>
      <c r="D145" s="3">
        <f>Mathe!O140</f>
        <v>3.625324066737615</v>
      </c>
      <c r="F145" s="3">
        <f>Mathe!Q140</f>
        <v>17.777575807858973</v>
      </c>
      <c r="H145" s="3">
        <f>Mathe!U140</f>
        <v>-1.5818460354090506E-2</v>
      </c>
      <c r="I145" s="3">
        <f>Mathe!V140</f>
        <v>0.19563280227428548</v>
      </c>
      <c r="K145" s="3">
        <f>Mathe!X140</f>
        <v>-3.1636920708181013E-2</v>
      </c>
      <c r="L145" s="3">
        <f>Mathe!Y140</f>
        <v>0.39126560454857096</v>
      </c>
    </row>
    <row r="146" spans="2:12" x14ac:dyDescent="0.25">
      <c r="B146" s="2">
        <f>Mathe!A141</f>
        <v>36657.5</v>
      </c>
      <c r="D146" s="3">
        <f>Mathe!O141</f>
        <v>3.6526106753829666</v>
      </c>
      <c r="F146" s="3">
        <f>Mathe!Q141</f>
        <v>18.033776376393014</v>
      </c>
      <c r="H146" s="3">
        <f>Mathe!U141</f>
        <v>-1.593752064473164E-2</v>
      </c>
      <c r="I146" s="3">
        <f>Mathe!V141</f>
        <v>0.19864591666080411</v>
      </c>
      <c r="K146" s="3">
        <f>Mathe!X141</f>
        <v>-3.187504128946328E-2</v>
      </c>
      <c r="L146" s="3">
        <f>Mathe!Y141</f>
        <v>0.39729183332160822</v>
      </c>
    </row>
    <row r="147" spans="2:12" x14ac:dyDescent="0.25">
      <c r="B147" s="2">
        <f>Mathe!A142</f>
        <v>36658.5</v>
      </c>
      <c r="D147" s="3">
        <f>Mathe!O142</f>
        <v>3.6703500790329211</v>
      </c>
      <c r="F147" s="3">
        <f>Mathe!Q142</f>
        <v>18.284929073919802</v>
      </c>
      <c r="H147" s="3">
        <f>Mathe!U142</f>
        <v>-1.6014923394989642E-2</v>
      </c>
      <c r="I147" s="3">
        <f>Mathe!V142</f>
        <v>0.20160819113526254</v>
      </c>
      <c r="K147" s="3">
        <f>Mathe!X142</f>
        <v>-3.2029846789979284E-2</v>
      </c>
      <c r="L147" s="3">
        <f>Mathe!Y142</f>
        <v>0.40321638227052509</v>
      </c>
    </row>
    <row r="148" spans="2:12" x14ac:dyDescent="0.25">
      <c r="B148" s="2">
        <f>Mathe!A143</f>
        <v>36659.5</v>
      </c>
      <c r="D148" s="3">
        <f>Mathe!O143</f>
        <v>3.6785566365437385</v>
      </c>
      <c r="F148" s="3">
        <f>Mathe!Q143</f>
        <v>18.530954158878835</v>
      </c>
      <c r="H148" s="3">
        <f>Mathe!U143</f>
        <v>-1.605073125719415E-2</v>
      </c>
      <c r="I148" s="3">
        <f>Mathe!V143</f>
        <v>0.20451831814736376</v>
      </c>
      <c r="K148" s="3">
        <f>Mathe!X143</f>
        <v>-3.21014625143883E-2</v>
      </c>
      <c r="L148" s="3">
        <f>Mathe!Y143</f>
        <v>0.40903663629472753</v>
      </c>
    </row>
    <row r="149" spans="2:12" x14ac:dyDescent="0.25">
      <c r="B149" s="2">
        <f>Mathe!A144</f>
        <v>36660.5</v>
      </c>
      <c r="D149" s="3">
        <f>Mathe!O144</f>
        <v>3.6772577815043856</v>
      </c>
      <c r="F149" s="3">
        <f>Mathe!Q144</f>
        <v>18.771772903937997</v>
      </c>
      <c r="H149" s="3">
        <f>Mathe!U144</f>
        <v>-1.6045063932958441E-2</v>
      </c>
      <c r="I149" s="3">
        <f>Mathe!V144</f>
        <v>0.20737498545882582</v>
      </c>
      <c r="K149" s="3">
        <f>Mathe!X144</f>
        <v>-3.2090127865916883E-2</v>
      </c>
      <c r="L149" s="3">
        <f>Mathe!Y144</f>
        <v>0.41474997091765164</v>
      </c>
    </row>
    <row r="150" spans="2:12" x14ac:dyDescent="0.25">
      <c r="B150" s="2">
        <f>Mathe!A145</f>
        <v>36661.5</v>
      </c>
      <c r="D150" s="3">
        <f>Mathe!O145</f>
        <v>3.6664941494141923</v>
      </c>
      <c r="F150" s="3">
        <f>Mathe!Q145</f>
        <v>19.007307648910071</v>
      </c>
      <c r="H150" s="3">
        <f>Mathe!U145</f>
        <v>-1.5998098728096644E-2</v>
      </c>
      <c r="I150" s="3">
        <f>Mathe!V145</f>
        <v>0.21017687772244423</v>
      </c>
      <c r="K150" s="3">
        <f>Mathe!X145</f>
        <v>-3.1996197456193289E-2</v>
      </c>
      <c r="L150" s="3">
        <f>Mathe!Y145</f>
        <v>0.42035375544488846</v>
      </c>
    </row>
    <row r="151" spans="2:12" x14ac:dyDescent="0.25">
      <c r="B151" s="2">
        <f>Mathe!A146</f>
        <v>36662.5</v>
      </c>
      <c r="D151" s="3">
        <f>Mathe!O146</f>
        <v>3.6463196868508021</v>
      </c>
      <c r="F151" s="3">
        <f>Mathe!Q146</f>
        <v>19.237481855004621</v>
      </c>
      <c r="H151" s="3">
        <f>Mathe!U146</f>
        <v>-1.5910071028958771E-2</v>
      </c>
      <c r="I151" s="3">
        <f>Mathe!V146</f>
        <v>0.21292267814157873</v>
      </c>
      <c r="K151" s="3">
        <f>Mathe!X146</f>
        <v>-3.1820142057917541E-2</v>
      </c>
      <c r="L151" s="3">
        <f>Mathe!Y146</f>
        <v>0.42584535628315745</v>
      </c>
    </row>
    <row r="152" spans="2:12" x14ac:dyDescent="0.25">
      <c r="B152" s="2">
        <f>Mathe!A147</f>
        <v>36663.5</v>
      </c>
      <c r="D152" s="3">
        <f>Mathe!O147</f>
        <v>3.6168017415013924</v>
      </c>
      <c r="F152" s="3">
        <f>Mathe!Q147</f>
        <v>19.462220160319088</v>
      </c>
      <c r="H152" s="3">
        <f>Mathe!U147</f>
        <v>-1.5781274695266034E-2</v>
      </c>
      <c r="I152" s="3">
        <f>Mathe!V147</f>
        <v>0.21561107020761244</v>
      </c>
      <c r="K152" s="3">
        <f>Mathe!X147</f>
        <v>-3.1562549390532067E-2</v>
      </c>
      <c r="L152" s="3">
        <f>Mathe!Y147</f>
        <v>0.43122214041522489</v>
      </c>
    </row>
    <row r="153" spans="2:12" x14ac:dyDescent="0.25">
      <c r="B153" s="2">
        <f>Mathe!A148</f>
        <v>36664.5</v>
      </c>
      <c r="D153" s="3">
        <f>Mathe!O148</f>
        <v>3.5780211319493338</v>
      </c>
      <c r="F153" s="3">
        <f>Mathe!Q148</f>
        <v>19.68144843646478</v>
      </c>
      <c r="H153" s="3">
        <f>Mathe!U148</f>
        <v>-1.5612062364612588E-2</v>
      </c>
      <c r="I153" s="3">
        <f>Mathe!V148</f>
        <v>0.21824073951246761</v>
      </c>
      <c r="K153" s="3">
        <f>Mathe!X148</f>
        <v>-3.1224124729225176E-2</v>
      </c>
      <c r="L153" s="3">
        <f>Mathe!Y148</f>
        <v>0.43648147902493523</v>
      </c>
    </row>
    <row r="154" spans="2:12" x14ac:dyDescent="0.25">
      <c r="B154" s="2">
        <f>Mathe!A149</f>
        <v>36665.5</v>
      </c>
      <c r="D154" s="3">
        <f>Mathe!O149</f>
        <v>3.5300721961310635</v>
      </c>
      <c r="F154" s="3">
        <f>Mathe!Q149</f>
        <v>19.895093846215278</v>
      </c>
      <c r="H154" s="3">
        <f>Mathe!U149</f>
        <v>-1.5402845663898523E-2</v>
      </c>
      <c r="I154" s="3">
        <f>Mathe!V149</f>
        <v>0.22081037563278533</v>
      </c>
      <c r="K154" s="3">
        <f>Mathe!X149</f>
        <v>-3.0805691327797046E-2</v>
      </c>
      <c r="L154" s="3">
        <f>Mathe!Y149</f>
        <v>0.44162075126557065</v>
      </c>
    </row>
    <row r="155" spans="2:12" x14ac:dyDescent="0.25">
      <c r="B155" s="2">
        <f>Mathe!A150</f>
        <v>36666.5</v>
      </c>
      <c r="D155" s="3">
        <f>Mathe!O150</f>
        <v>3.4730628174106273</v>
      </c>
      <c r="F155" s="3">
        <f>Mathe!Q150</f>
        <v>20.103084902056995</v>
      </c>
      <c r="H155" s="3">
        <f>Mathe!U150</f>
        <v>-1.5154095323101522E-2</v>
      </c>
      <c r="I155" s="3">
        <f>Mathe!V150</f>
        <v>0.2233186740818964</v>
      </c>
      <c r="K155" s="3">
        <f>Mathe!X150</f>
        <v>-3.0308190646203045E-2</v>
      </c>
      <c r="L155" s="3">
        <f>Mathe!Y150</f>
        <v>0.4466373481637928</v>
      </c>
    </row>
    <row r="156" spans="2:12" x14ac:dyDescent="0.25">
      <c r="B156" s="2">
        <f>Mathe!A151</f>
        <v>36667.5</v>
      </c>
      <c r="D156" s="3">
        <f>Mathe!O151</f>
        <v>3.4071144272616523</v>
      </c>
      <c r="F156" s="3">
        <f>Mathe!Q151</f>
        <v>20.305351525513572</v>
      </c>
      <c r="H156" s="3">
        <f>Mathe!U151</f>
        <v>-1.486634118697917E-2</v>
      </c>
      <c r="I156" s="3">
        <f>Mathe!V151</f>
        <v>0.22576433832521717</v>
      </c>
      <c r="K156" s="3">
        <f>Mathe!X151</f>
        <v>-2.973268237395834E-2</v>
      </c>
      <c r="L156" s="3">
        <f>Mathe!Y151</f>
        <v>0.45152867665043434</v>
      </c>
    </row>
    <row r="157" spans="2:12" x14ac:dyDescent="0.25">
      <c r="B157" s="2">
        <f>Mathe!A152</f>
        <v>36668.5</v>
      </c>
      <c r="D157" s="3">
        <f>Mathe!O152</f>
        <v>3.3323619835922917</v>
      </c>
      <c r="F157" s="3">
        <f>Mathe!Q152</f>
        <v>20.5018251071082</v>
      </c>
      <c r="H157" s="3">
        <f>Mathe!U152</f>
        <v>-1.4540172120493687E-2</v>
      </c>
      <c r="I157" s="3">
        <f>Mathe!V152</f>
        <v>0.22814608185421384</v>
      </c>
      <c r="K157" s="3">
        <f>Mathe!X152</f>
        <v>-2.9080344240987373E-2</v>
      </c>
      <c r="L157" s="3">
        <f>Mathe!Y152</f>
        <v>0.45629216370842768</v>
      </c>
    </row>
    <row r="158" spans="2:12" x14ac:dyDescent="0.25">
      <c r="B158" s="2">
        <f>Mathe!A153</f>
        <v>36669.5</v>
      </c>
      <c r="D158" s="3">
        <f>Mathe!O153</f>
        <v>3.2489539238067207</v>
      </c>
      <c r="F158" s="3">
        <f>Mathe!Q153</f>
        <v>20.692438566821021</v>
      </c>
      <c r="H158" s="3">
        <f>Mathe!U153</f>
        <v>-1.4176235804004064E-2</v>
      </c>
      <c r="I158" s="3">
        <f>Mathe!V153</f>
        <v>0.23046263031359707</v>
      </c>
      <c r="K158" s="3">
        <f>Mathe!X153</f>
        <v>-2.8352471608008127E-2</v>
      </c>
      <c r="L158" s="3">
        <f>Mathe!Y153</f>
        <v>0.46092526062719413</v>
      </c>
    </row>
    <row r="159" spans="2:12" x14ac:dyDescent="0.25">
      <c r="B159" s="2">
        <f>Mathe!A154</f>
        <v>36670.5</v>
      </c>
      <c r="D159" s="3">
        <f>Mathe!O154</f>
        <v>3.1570520917610088</v>
      </c>
      <c r="F159" s="3">
        <f>Mathe!Q154</f>
        <v>20.877126414891258</v>
      </c>
      <c r="H159" s="3">
        <f>Mathe!U154</f>
        <v>-1.3775238414550937E-2</v>
      </c>
      <c r="I159" s="3">
        <f>Mathe!V154</f>
        <v>0.23271272367591683</v>
      </c>
      <c r="K159" s="3">
        <f>Mathe!X154</f>
        <v>-2.7550476829101875E-2</v>
      </c>
      <c r="L159" s="3">
        <f>Mathe!Y154</f>
        <v>0.46542544735183367</v>
      </c>
    </row>
    <row r="160" spans="2:12" x14ac:dyDescent="0.25">
      <c r="B160" s="2">
        <f>Mathe!A155</f>
        <v>36671.5</v>
      </c>
      <c r="D160" s="3">
        <f>Mathe!O155</f>
        <v>3.0568316378444815</v>
      </c>
      <c r="F160" s="3">
        <f>Mathe!Q155</f>
        <v>21.055824812807746</v>
      </c>
      <c r="H160" s="3">
        <f>Mathe!U155</f>
        <v>-1.3337944189879276E-2</v>
      </c>
      <c r="I160" s="3">
        <f>Mathe!V155</f>
        <v>0.2348951184572674</v>
      </c>
      <c r="K160" s="3">
        <f>Mathe!X155</f>
        <v>-2.6675888379758553E-2</v>
      </c>
      <c r="L160" s="3">
        <f>Mathe!Y155</f>
        <v>0.46979023691453481</v>
      </c>
    </row>
    <row r="161" spans="2:12" x14ac:dyDescent="0.25">
      <c r="B161" s="2">
        <f>Mathe!A156</f>
        <v>36672.5</v>
      </c>
      <c r="D161" s="3">
        <f>Mathe!O156</f>
        <v>2.948480891497157</v>
      </c>
      <c r="F161" s="3">
        <f>Mathe!Q156</f>
        <v>21.228471634325111</v>
      </c>
      <c r="H161" s="3">
        <f>Mathe!U156</f>
        <v>-1.2865174872190768E-2</v>
      </c>
      <c r="I161" s="3">
        <f>Mathe!V156</f>
        <v>0.237008589967351</v>
      </c>
      <c r="K161" s="3">
        <f>Mathe!X156</f>
        <v>-2.5730349744381535E-2</v>
      </c>
      <c r="L161" s="3">
        <f>Mathe!Y156</f>
        <v>0.47401717993470199</v>
      </c>
    </row>
    <row r="162" spans="2:12" x14ac:dyDescent="0.25">
      <c r="B162" s="2">
        <f>Mathe!A157</f>
        <v>36673.5</v>
      </c>
      <c r="D162" s="3">
        <f>Mathe!O157</f>
        <v>2.8322012055639445</v>
      </c>
      <c r="F162" s="3">
        <f>Mathe!Q157</f>
        <v>21.395006526337635</v>
      </c>
      <c r="H162" s="3">
        <f>Mathe!U157</f>
        <v>-1.2357809029010893E-2</v>
      </c>
      <c r="I162" s="3">
        <f>Mathe!V157</f>
        <v>0.23905193458671659</v>
      </c>
      <c r="K162" s="3">
        <f>Mathe!X157</f>
        <v>-2.4715618058021787E-2</v>
      </c>
      <c r="L162" s="3">
        <f>Mathe!Y157</f>
        <v>0.47810386917343317</v>
      </c>
    </row>
    <row r="163" spans="2:12" x14ac:dyDescent="0.25">
      <c r="B163" s="2">
        <f>Mathe!A158</f>
        <v>36674.5</v>
      </c>
      <c r="D163" s="3">
        <f>Mathe!O158</f>
        <v>2.7082067719836558</v>
      </c>
      <c r="F163" s="3">
        <f>Mathe!Q158</f>
        <v>21.555370969437533</v>
      </c>
      <c r="H163" s="3">
        <f>Mathe!U158</f>
        <v>-1.1816781248980529E-2</v>
      </c>
      <c r="I163" s="3">
        <f>Mathe!V158</f>
        <v>0.24102397206357795</v>
      </c>
      <c r="K163" s="3">
        <f>Mathe!X158</f>
        <v>-2.3633562497961058E-2</v>
      </c>
      <c r="L163" s="3">
        <f>Mathe!Y158</f>
        <v>0.4820479441271559</v>
      </c>
    </row>
    <row r="164" spans="2:12" x14ac:dyDescent="0.25">
      <c r="B164" s="2">
        <f>Mathe!A159</f>
        <v>36675.5</v>
      </c>
      <c r="D164" s="3">
        <f>Mathe!O159</f>
        <v>2.576724408410747</v>
      </c>
      <c r="F164" s="3">
        <f>Mathe!Q159</f>
        <v>21.709508337980751</v>
      </c>
      <c r="H164" s="3">
        <f>Mathe!U159</f>
        <v>-1.1243081210817652E-2</v>
      </c>
      <c r="I164" s="3">
        <f>Mathe!V159</f>
        <v>0.2429235478222386</v>
      </c>
      <c r="K164" s="3">
        <f>Mathe!X159</f>
        <v>-2.2486162421635304E-2</v>
      </c>
      <c r="L164" s="3">
        <f>Mathe!Y159</f>
        <v>0.4858470956444772</v>
      </c>
    </row>
    <row r="165" spans="2:12" x14ac:dyDescent="0.25">
      <c r="B165" s="2">
        <f>Mathe!A160</f>
        <v>36676.5</v>
      </c>
      <c r="D165" s="3">
        <f>Mathe!O160</f>
        <v>2.4379933154816378</v>
      </c>
      <c r="F165" s="3">
        <f>Mathe!Q160</f>
        <v>21.857363959479116</v>
      </c>
      <c r="H165" s="3">
        <f>Mathe!U160</f>
        <v>-1.0637752624191857E-2</v>
      </c>
      <c r="I165" s="3">
        <f>Mathe!V160</f>
        <v>0.24474953527479951</v>
      </c>
      <c r="K165" s="3">
        <f>Mathe!X160</f>
        <v>-2.1275505248383713E-2</v>
      </c>
      <c r="L165" s="3">
        <f>Mathe!Y160</f>
        <v>0.48949907054959901</v>
      </c>
    </row>
    <row r="166" spans="2:12" x14ac:dyDescent="0.25">
      <c r="B166" s="2">
        <f>Mathe!A161</f>
        <v>36677.5</v>
      </c>
      <c r="D166" s="3">
        <f>Mathe!O161</f>
        <v>2.2922648045542626</v>
      </c>
      <c r="F166" s="3">
        <f>Mathe!Q161</f>
        <v>21.998885173135641</v>
      </c>
      <c r="H166" s="3">
        <f>Mathe!U161</f>
        <v>-1.0001892041764047E-2</v>
      </c>
      <c r="I166" s="3">
        <f>Mathe!V161</f>
        <v>0.24650083812752288</v>
      </c>
      <c r="K166" s="3">
        <f>Mathe!X161</f>
        <v>-2.0003784083528094E-2</v>
      </c>
      <c r="L166" s="3">
        <f>Mathe!Y161</f>
        <v>0.49300167625504576</v>
      </c>
    </row>
    <row r="167" spans="2:12" x14ac:dyDescent="0.25">
      <c r="B167" s="19">
        <f>Mathe!A162</f>
        <v>36678.5</v>
      </c>
      <c r="C167" s="20"/>
      <c r="D167" s="21">
        <f>Mathe!O162</f>
        <v>2.1398019958685701</v>
      </c>
      <c r="E167" s="20"/>
      <c r="F167" s="21">
        <f>Mathe!Q162</f>
        <v>22.134021387337228</v>
      </c>
      <c r="G167" s="20"/>
      <c r="H167" s="21">
        <f>Mathe!U162</f>
        <v>-9.3366475421631616E-3</v>
      </c>
      <c r="I167" s="21">
        <f>Mathe!V162</f>
        <v>0.2481763926729573</v>
      </c>
      <c r="J167" s="20"/>
      <c r="K167" s="21">
        <f>Mathe!X162</f>
        <v>-1.8673295084326323E-2</v>
      </c>
      <c r="L167" s="21">
        <f>Mathe!Y162</f>
        <v>0.49635278534591459</v>
      </c>
    </row>
    <row r="168" spans="2:12" x14ac:dyDescent="0.25">
      <c r="B168" s="2">
        <f>Mathe!A163</f>
        <v>36679.5</v>
      </c>
      <c r="D168" s="3">
        <f>Mathe!O163</f>
        <v>1.980879487206554</v>
      </c>
      <c r="F168" s="3">
        <f>Mathe!Q163</f>
        <v>22.262724135918489</v>
      </c>
      <c r="H168" s="3">
        <f>Mathe!U163</f>
        <v>-8.643217284242815E-3</v>
      </c>
      <c r="I168" s="3">
        <f>Mathe!V163</f>
        <v>0.24977517005871561</v>
      </c>
      <c r="K168" s="3">
        <f>Mathe!X163</f>
        <v>-1.728643456848563E-2</v>
      </c>
      <c r="L168" s="3">
        <f>Mathe!Y163</f>
        <v>0.49955034011743121</v>
      </c>
    </row>
    <row r="169" spans="2:12" x14ac:dyDescent="0.25">
      <c r="B169" s="2">
        <f>Mathe!A164</f>
        <v>36680.5</v>
      </c>
      <c r="D169" s="3">
        <f>Mathe!O164</f>
        <v>1.8157829932614855</v>
      </c>
      <c r="F169" s="3">
        <f>Mathe!Q164</f>
        <v>22.384947133009931</v>
      </c>
      <c r="H169" s="3">
        <f>Mathe!U164</f>
        <v>-7.9228479335327322E-3</v>
      </c>
      <c r="I169" s="3">
        <f>Mathe!V164</f>
        <v>0.2512961785236304</v>
      </c>
      <c r="K169" s="3">
        <f>Mathe!X164</f>
        <v>-1.5845695867065464E-2</v>
      </c>
      <c r="L169" s="3">
        <f>Mathe!Y164</f>
        <v>0.5025923570472608</v>
      </c>
    </row>
    <row r="170" spans="2:12" x14ac:dyDescent="0.25">
      <c r="B170" s="2">
        <f>Mathe!A165</f>
        <v>36681.5</v>
      </c>
      <c r="D170" s="3">
        <f>Mathe!O165</f>
        <v>1.6448089560590287</v>
      </c>
      <c r="F170" s="3">
        <f>Mathe!Q165</f>
        <v>22.500646326284457</v>
      </c>
      <c r="H170" s="3">
        <f>Mathe!U165</f>
        <v>-7.1768329623801965E-3</v>
      </c>
      <c r="I170" s="3">
        <f>Mathe!V165</f>
        <v>0.25273846559189977</v>
      </c>
      <c r="K170" s="3">
        <f>Mathe!X165</f>
        <v>-1.4353665924760393E-2</v>
      </c>
      <c r="L170" s="3">
        <f>Mathe!Y165</f>
        <v>0.50547693118379955</v>
      </c>
    </row>
    <row r="171" spans="2:12" x14ac:dyDescent="0.25">
      <c r="B171" s="2">
        <f>Mathe!A166</f>
        <v>36682.5</v>
      </c>
      <c r="D171" s="3">
        <f>Mathe!O166</f>
        <v>1.4682641269127727</v>
      </c>
      <c r="F171" s="3">
        <f>Mathe!Q166</f>
        <v>22.609779948418311</v>
      </c>
      <c r="H171" s="3">
        <f>Mathe!U166</f>
        <v>-6.4065108258869428E-3</v>
      </c>
      <c r="I171" s="3">
        <f>Mathe!V166</f>
        <v>0.25410112021578823</v>
      </c>
      <c r="K171" s="3">
        <f>Mathe!X166</f>
        <v>-1.2813021651773886E-2</v>
      </c>
      <c r="L171" s="3">
        <f>Mathe!Y166</f>
        <v>0.50820224043157647</v>
      </c>
    </row>
    <row r="172" spans="2:12" x14ac:dyDescent="0.25">
      <c r="B172" s="2">
        <f>Mathe!A167</f>
        <v>36683.5</v>
      </c>
      <c r="D172" s="3">
        <f>Mathe!O167</f>
        <v>1.2864651205355229</v>
      </c>
      <c r="F172" s="3">
        <f>Mathe!Q167</f>
        <v>22.712308566584984</v>
      </c>
      <c r="H172" s="3">
        <f>Mathe!U167</f>
        <v>-5.6132630163526478E-3</v>
      </c>
      <c r="I172" s="3">
        <f>Mathe!V167</f>
        <v>0.25538327485745299</v>
      </c>
      <c r="K172" s="3">
        <f>Mathe!X167</f>
        <v>-1.1226526032705296E-2</v>
      </c>
      <c r="L172" s="3">
        <f>Mathe!Y167</f>
        <v>0.51076654971490598</v>
      </c>
    </row>
    <row r="173" spans="2:12" x14ac:dyDescent="0.25">
      <c r="B173" s="2">
        <f>Mathe!A168</f>
        <v>36684.5</v>
      </c>
      <c r="D173" s="3">
        <f>Mathe!O168</f>
        <v>1.0997379420656537</v>
      </c>
      <c r="F173" s="3">
        <f>Mathe!Q168</f>
        <v>22.808195129804314</v>
      </c>
      <c r="H173" s="3">
        <f>Mathe!U168</f>
        <v>-4.7985119995380765E-3</v>
      </c>
      <c r="I173" s="3">
        <f>Mathe!V168</f>
        <v>0.2565841075005374</v>
      </c>
      <c r="K173" s="3">
        <f>Mathe!X168</f>
        <v>-9.5970239990761531E-3</v>
      </c>
      <c r="L173" s="3">
        <f>Mathe!Y168</f>
        <v>0.51316821500107479</v>
      </c>
    </row>
    <row r="174" spans="2:12" x14ac:dyDescent="0.25">
      <c r="B174" s="2">
        <f>Mathe!A169</f>
        <v>36685.5</v>
      </c>
      <c r="D174" s="3">
        <f>Mathe!O169</f>
        <v>0.90841748790855414</v>
      </c>
      <c r="F174" s="3">
        <f>Mathe!Q169</f>
        <v>22.897405013974311</v>
      </c>
      <c r="H174" s="3">
        <f>Mathe!U169</f>
        <v>-3.9637190366750121E-3</v>
      </c>
      <c r="I174" s="3">
        <f>Mathe!V169</f>
        <v>0.25770284358231477</v>
      </c>
      <c r="K174" s="3">
        <f>Mathe!X169</f>
        <v>-7.9274380733500242E-3</v>
      </c>
      <c r="L174" s="3">
        <f>Mathe!Y169</f>
        <v>0.51540568716462953</v>
      </c>
    </row>
    <row r="175" spans="2:12" x14ac:dyDescent="0.25">
      <c r="B175" s="2">
        <f>Mathe!A170</f>
        <v>36686.5</v>
      </c>
      <c r="D175" s="3">
        <f>Mathe!O170</f>
        <v>0.71284702143042711</v>
      </c>
      <c r="F175" s="3">
        <f>Mathe!Q170</f>
        <v>22.979906064418252</v>
      </c>
      <c r="H175" s="3">
        <f>Mathe!U170</f>
        <v>-3.1103818967488828E-3</v>
      </c>
      <c r="I175" s="3">
        <f>Mathe!V170</f>
        <v>0.25873875783736061</v>
      </c>
      <c r="K175" s="3">
        <f>Mathe!X170</f>
        <v>-6.2207637934977656E-3</v>
      </c>
      <c r="L175" s="3">
        <f>Mathe!Y170</f>
        <v>0.51747751567472122</v>
      </c>
    </row>
    <row r="176" spans="2:12" x14ac:dyDescent="0.25">
      <c r="B176" s="2">
        <f>Mathe!A171</f>
        <v>36687.5</v>
      </c>
      <c r="D176" s="3">
        <f>Mathe!O171</f>
        <v>0.5133776246746794</v>
      </c>
      <c r="F176" s="3">
        <f>Mathe!Q171</f>
        <v>23.055668635787004</v>
      </c>
      <c r="H176" s="3">
        <f>Mathe!U171</f>
        <v>-2.2400324641602097E-3</v>
      </c>
      <c r="I176" s="3">
        <f>Mathe!V171</f>
        <v>0.25969117604400527</v>
      </c>
      <c r="K176" s="3">
        <f>Mathe!X171</f>
        <v>-4.4800649283204194E-3</v>
      </c>
      <c r="L176" s="3">
        <f>Mathe!Y171</f>
        <v>0.51938235208801053</v>
      </c>
    </row>
    <row r="177" spans="2:12" x14ac:dyDescent="0.25">
      <c r="B177" s="2">
        <f>Mathe!A172</f>
        <v>36688.5</v>
      </c>
      <c r="D177" s="3">
        <f>Mathe!O172</f>
        <v>0.3103676274038305</v>
      </c>
      <c r="F177" s="3">
        <f>Mathe!Q172</f>
        <v>23.124665629164053</v>
      </c>
      <c r="H177" s="3">
        <f>Mathe!U172</f>
        <v>-1.3542342474499557E-3</v>
      </c>
      <c r="I177" s="3">
        <f>Mathe!V172</f>
        <v>0.26055947666515117</v>
      </c>
      <c r="K177" s="3">
        <f>Mathe!X172</f>
        <v>-2.7084684948999113E-3</v>
      </c>
      <c r="L177" s="3">
        <f>Mathe!Y172</f>
        <v>0.52111895333030234</v>
      </c>
    </row>
    <row r="178" spans="2:12" x14ac:dyDescent="0.25">
      <c r="B178" s="2">
        <f>Mathe!A173</f>
        <v>36689.5</v>
      </c>
      <c r="D178" s="3">
        <f>Mathe!O173</f>
        <v>0.10418201489436037</v>
      </c>
      <c r="F178" s="3">
        <f>Mathe!Q173</f>
        <v>23.186872526229262</v>
      </c>
      <c r="H178" s="3">
        <f>Mathe!U173</f>
        <v>-4.5457979531709022E-4</v>
      </c>
      <c r="I178" s="3">
        <f>Mathe!V173</f>
        <v>0.26134309237543452</v>
      </c>
      <c r="K178" s="3">
        <f>Mathe!X173</f>
        <v>-9.0915959063418044E-4</v>
      </c>
      <c r="L178" s="3">
        <f>Mathe!Y173</f>
        <v>0.52268618475086903</v>
      </c>
    </row>
    <row r="179" spans="2:12" x14ac:dyDescent="0.25">
      <c r="B179" s="2">
        <f>Mathe!A174</f>
        <v>36690.5</v>
      </c>
      <c r="D179" s="3">
        <f>Mathe!O174</f>
        <v>-0.10480818396912148</v>
      </c>
      <c r="F179" s="3">
        <f>Mathe!Q174</f>
        <v>23.242267420347197</v>
      </c>
      <c r="H179" s="3">
        <f>Mathe!U174</f>
        <v>4.5731197332427715E-4</v>
      </c>
      <c r="I179" s="3">
        <f>Mathe!V174</f>
        <v>0.26204151146717247</v>
      </c>
      <c r="K179" s="3">
        <f>Mathe!X174</f>
        <v>9.1462394664855429E-4</v>
      </c>
      <c r="L179" s="3">
        <f>Mathe!Y174</f>
        <v>0.52408302293434494</v>
      </c>
    </row>
    <row r="180" spans="2:12" x14ac:dyDescent="0.25">
      <c r="B180" s="2">
        <f>Mathe!A175</f>
        <v>36691.5</v>
      </c>
      <c r="D180" s="3">
        <f>Mathe!O175</f>
        <v>-0.31622652663920814</v>
      </c>
      <c r="F180" s="3">
        <f>Mathe!Q175</f>
        <v>23.290831044456443</v>
      </c>
      <c r="H180" s="3">
        <f>Mathe!U175</f>
        <v>1.3797985179999353E-3</v>
      </c>
      <c r="I180" s="3">
        <f>Mathe!V175</f>
        <v>0.26265427912806233</v>
      </c>
      <c r="K180" s="3">
        <f>Mathe!X175</f>
        <v>2.7595970359998705E-3</v>
      </c>
      <c r="L180" s="3">
        <f>Mathe!Y175</f>
        <v>0.52530855825612466</v>
      </c>
    </row>
    <row r="181" spans="2:12" x14ac:dyDescent="0.25">
      <c r="B181" s="2">
        <f>Mathe!A176</f>
        <v>36692.5</v>
      </c>
      <c r="D181" s="3">
        <f>Mathe!O176</f>
        <v>-0.52969180312916297</v>
      </c>
      <c r="F181" s="3">
        <f>Mathe!Q176</f>
        <v>23.332546795647097</v>
      </c>
      <c r="H181" s="3">
        <f>Mathe!U176</f>
        <v>2.3112164963573741E-3</v>
      </c>
      <c r="I181" s="3">
        <f>Mathe!V176</f>
        <v>0.26318099858416666</v>
      </c>
      <c r="K181" s="3">
        <f>Mathe!X176</f>
        <v>4.6224329927147482E-3</v>
      </c>
      <c r="L181" s="3">
        <f>Mathe!Y176</f>
        <v>0.52636199716833332</v>
      </c>
    </row>
    <row r="182" spans="2:12" x14ac:dyDescent="0.25">
      <c r="B182" s="2">
        <f>Mathe!A177</f>
        <v>36693.5</v>
      </c>
      <c r="D182" s="3">
        <f>Mathe!O177</f>
        <v>-0.7448186966539978</v>
      </c>
      <c r="F182" s="3">
        <f>Mathe!Q177</f>
        <v>23.367400756326283</v>
      </c>
      <c r="H182" s="3">
        <f>Mathe!U177</f>
        <v>3.2498846467562837E-3</v>
      </c>
      <c r="I182" s="3">
        <f>Mathe!V177</f>
        <v>0.26362133210235783</v>
      </c>
      <c r="K182" s="3">
        <f>Mathe!X177</f>
        <v>6.4997692935125674E-3</v>
      </c>
      <c r="L182" s="3">
        <f>Mathe!Y177</f>
        <v>0.52724266420471566</v>
      </c>
    </row>
    <row r="183" spans="2:12" x14ac:dyDescent="0.25">
      <c r="B183" s="2">
        <f>Mathe!A178</f>
        <v>36694.5</v>
      </c>
      <c r="D183" s="3">
        <f>Mathe!O178</f>
        <v>-0.96121845674760675</v>
      </c>
      <c r="F183" s="3">
        <f>Mathe!Q178</f>
        <v>23.395381711883665</v>
      </c>
      <c r="H183" s="3">
        <f>Mathe!U178</f>
        <v>4.1941067252961109E-3</v>
      </c>
      <c r="I183" s="3">
        <f>Mathe!V178</f>
        <v>0.2639750018470669</v>
      </c>
      <c r="K183" s="3">
        <f>Mathe!X178</f>
        <v>8.3882134505922218E-3</v>
      </c>
      <c r="L183" s="3">
        <f>Mathe!Y178</f>
        <v>0.52795000369413381</v>
      </c>
    </row>
    <row r="184" spans="2:12" x14ac:dyDescent="0.25">
      <c r="B184" s="2">
        <f>Mathe!A179</f>
        <v>36695.5</v>
      </c>
      <c r="D184" s="3">
        <f>Mathe!O179</f>
        <v>-1.1784995828366287</v>
      </c>
      <c r="F184" s="3">
        <f>Mathe!Q179</f>
        <v>23.416481164782631</v>
      </c>
      <c r="H184" s="3">
        <f>Mathe!U179</f>
        <v>5.1421744884697067E-3</v>
      </c>
      <c r="I184" s="3">
        <f>Mathe!V179</f>
        <v>0.26424179058690661</v>
      </c>
      <c r="K184" s="3">
        <f>Mathe!X179</f>
        <v>1.0284348976939413E-2</v>
      </c>
      <c r="L184" s="3">
        <f>Mathe!Y179</f>
        <v>0.52848358117381322</v>
      </c>
    </row>
    <row r="185" spans="2:12" x14ac:dyDescent="0.25">
      <c r="B185" s="2">
        <f>Mathe!A180</f>
        <v>36696.5</v>
      </c>
      <c r="D185" s="3">
        <f>Mathe!O180</f>
        <v>-1.3962685161930377</v>
      </c>
      <c r="F185" s="3">
        <f>Mathe!Q180</f>
        <v>23.430693345016262</v>
      </c>
      <c r="H185" s="3">
        <f>Mathe!U180</f>
        <v>6.0923707123760676E-3</v>
      </c>
      <c r="I185" s="3">
        <f>Mathe!V180</f>
        <v>0.26442154224749481</v>
      </c>
      <c r="K185" s="3">
        <f>Mathe!X180</f>
        <v>1.2184741424752135E-2</v>
      </c>
      <c r="L185" s="3">
        <f>Mathe!Y180</f>
        <v>0.52884308449498962</v>
      </c>
    </row>
    <row r="186" spans="2:12" x14ac:dyDescent="0.25">
      <c r="B186" s="2">
        <f>Mathe!A181</f>
        <v>36697.5</v>
      </c>
      <c r="D186" s="3">
        <f>Mathe!O181</f>
        <v>-1.6141303381333107</v>
      </c>
      <c r="F186" s="3">
        <f>Mathe!Q181</f>
        <v>23.43801521688161</v>
      </c>
      <c r="H186" s="3">
        <f>Mathe!U181</f>
        <v>7.0429722391889141E-3</v>
      </c>
      <c r="I186" s="3">
        <f>Mathe!V181</f>
        <v>0.26451416230759373</v>
      </c>
      <c r="K186" s="3">
        <f>Mathe!X181</f>
        <v>1.4085944478377828E-2</v>
      </c>
      <c r="L186" s="3">
        <f>Mathe!Y181</f>
        <v>0.52902832461518745</v>
      </c>
    </row>
    <row r="187" spans="2:12" x14ac:dyDescent="0.25">
      <c r="B187" s="22">
        <f>Mathe!A182</f>
        <v>36698.5</v>
      </c>
      <c r="C187" s="23"/>
      <c r="D187" s="24">
        <f>Mathe!O182</f>
        <v>-1.8316894722982735</v>
      </c>
      <c r="E187" s="23"/>
      <c r="F187" s="24">
        <f>Mathe!Q182</f>
        <v>23.43844648204027</v>
      </c>
      <c r="G187" s="23"/>
      <c r="H187" s="24">
        <f>Mathe!U182</f>
        <v>7.9922530414305842E-3</v>
      </c>
      <c r="I187" s="24">
        <f>Mathe!V182</f>
        <v>0.26451961803649704</v>
      </c>
      <c r="J187" s="23"/>
      <c r="K187" s="24">
        <f>Mathe!X182</f>
        <v>1.5984506082861168E-2</v>
      </c>
      <c r="L187" s="24">
        <f>Mathe!Y182</f>
        <v>0.52903923607299408</v>
      </c>
    </row>
    <row r="188" spans="2:12" x14ac:dyDescent="0.25">
      <c r="B188" s="2">
        <f>Mathe!A183</f>
        <v>36699.5</v>
      </c>
      <c r="D188" s="3">
        <f>Mathe!O183</f>
        <v>-2.0485503888195433</v>
      </c>
      <c r="F188" s="3">
        <f>Mathe!Q183</f>
        <v>23.431989578847933</v>
      </c>
      <c r="H188" s="3">
        <f>Mathe!U183</f>
        <v>8.938487294477767E-3</v>
      </c>
      <c r="I188" s="3">
        <f>Mathe!V183</f>
        <v>0.26443793857142456</v>
      </c>
      <c r="K188" s="3">
        <f>Mathe!X183</f>
        <v>1.7876974588955534E-2</v>
      </c>
      <c r="L188" s="3">
        <f>Mathe!Y183</f>
        <v>0.52887587714284912</v>
      </c>
    </row>
    <row r="189" spans="2:12" x14ac:dyDescent="0.25">
      <c r="B189" s="2">
        <f>Mathe!A184</f>
        <v>36700.5</v>
      </c>
      <c r="D189" s="3">
        <f>Mathe!O184</f>
        <v>-2.2643183081686047</v>
      </c>
      <c r="F189" s="3">
        <f>Mathe!Q184</f>
        <v>23.418649677950594</v>
      </c>
      <c r="H189" s="3">
        <f>Mathe!U184</f>
        <v>9.8799524476824423E-3</v>
      </c>
      <c r="I189" s="3">
        <f>Mathe!V184</f>
        <v>0.26426921483453031</v>
      </c>
      <c r="K189" s="3">
        <f>Mathe!X184</f>
        <v>1.9759904895364885E-2</v>
      </c>
      <c r="L189" s="3">
        <f>Mathe!Y184</f>
        <v>0.52853842966906062</v>
      </c>
    </row>
    <row r="190" spans="2:12" x14ac:dyDescent="0.25">
      <c r="B190" s="2">
        <f>Mathe!A185</f>
        <v>36701.5</v>
      </c>
      <c r="D190" s="3">
        <f>Mathe!O185</f>
        <v>-2.4785999024884995</v>
      </c>
      <c r="F190" s="3">
        <f>Mathe!Q185</f>
        <v>23.398434674159752</v>
      </c>
      <c r="H190" s="3">
        <f>Mathe!U185</f>
        <v>1.0814932284508678E-2</v>
      </c>
      <c r="I190" s="3">
        <f>Mathe!V185</f>
        <v>0.26401359928997081</v>
      </c>
      <c r="K190" s="3">
        <f>Mathe!X185</f>
        <v>2.1629864569017356E-2</v>
      </c>
      <c r="L190" s="3">
        <f>Mathe!Y185</f>
        <v>0.52802719857994163</v>
      </c>
    </row>
    <row r="191" spans="2:12" x14ac:dyDescent="0.25">
      <c r="B191" s="2">
        <f>Mathe!A186</f>
        <v>36702.5</v>
      </c>
      <c r="D191" s="3">
        <f>Mathe!O186</f>
        <v>-2.6910039922183802</v>
      </c>
      <c r="F191" s="3">
        <f>Mathe!Q186</f>
        <v>23.371355174634015</v>
      </c>
      <c r="H191" s="3">
        <f>Mathe!U186</f>
        <v>1.1741719962130651E-2</v>
      </c>
      <c r="I191" s="3">
        <f>Mathe!V186</f>
        <v>0.26367130554232521</v>
      </c>
      <c r="K191" s="3">
        <f>Mathe!X186</f>
        <v>2.3483439924261301E-2</v>
      </c>
      <c r="L191" s="3">
        <f>Mathe!Y186</f>
        <v>0.52734261108465041</v>
      </c>
    </row>
    <row r="192" spans="2:12" x14ac:dyDescent="0.25">
      <c r="B192" s="2">
        <f>Mathe!A187</f>
        <v>36703.5</v>
      </c>
      <c r="D192" s="3">
        <f>Mathe!O187</f>
        <v>-2.9011422358550916</v>
      </c>
      <c r="F192" s="3">
        <f>Mathe!Q187</f>
        <v>23.337424483409052</v>
      </c>
      <c r="H192" s="3">
        <f>Mathe!U187</f>
        <v>1.2658621021085309E-2</v>
      </c>
      <c r="I192" s="3">
        <f>Mathe!V187</f>
        <v>0.2632426077784874</v>
      </c>
      <c r="K192" s="3">
        <f>Mathe!X187</f>
        <v>2.5317242042170618E-2</v>
      </c>
      <c r="L192" s="3">
        <f>Mathe!Y187</f>
        <v>0.52648521555697481</v>
      </c>
    </row>
    <row r="193" spans="2:12" x14ac:dyDescent="0.25">
      <c r="B193" s="2">
        <f>Mathe!A188</f>
        <v>36704.5</v>
      </c>
      <c r="D193" s="3">
        <f>Mathe!O188</f>
        <v>-3.1086298107344423</v>
      </c>
      <c r="F193" s="3">
        <f>Mathe!Q188</f>
        <v>23.296658582332132</v>
      </c>
      <c r="H193" s="3">
        <f>Mathe!U188</f>
        <v>1.3563956355741046E-2</v>
      </c>
      <c r="I193" s="3">
        <f>Mathe!V188</f>
        <v>0.262727840055961</v>
      </c>
      <c r="K193" s="3">
        <f>Mathe!X188</f>
        <v>2.7127912711482093E-2</v>
      </c>
      <c r="L193" s="3">
        <f>Mathe!Y188</f>
        <v>0.52545568011192201</v>
      </c>
    </row>
    <row r="194" spans="2:12" x14ac:dyDescent="0.25">
      <c r="B194" s="2">
        <f>Mathe!A189</f>
        <v>36705.5</v>
      </c>
      <c r="D194" s="3">
        <f>Mathe!O189</f>
        <v>-3.3130860827687143</v>
      </c>
      <c r="F194" s="3">
        <f>Mathe!Q189</f>
        <v>23.249076108471488</v>
      </c>
      <c r="H194" s="3">
        <f>Mathe!U189</f>
        <v>1.4456065136578858E-2</v>
      </c>
      <c r="I194" s="3">
        <f>Mathe!V189</f>
        <v>0.26212739544127373</v>
      </c>
      <c r="K194" s="3">
        <f>Mathe!X189</f>
        <v>2.8912130273157716E-2</v>
      </c>
      <c r="L194" s="3">
        <f>Mathe!Y189</f>
        <v>0.52425479088254745</v>
      </c>
    </row>
    <row r="195" spans="2:12" x14ac:dyDescent="0.25">
      <c r="B195" s="2">
        <f>Mathe!A190</f>
        <v>36706.5</v>
      </c>
      <c r="D195" s="3">
        <f>Mathe!O190</f>
        <v>-3.5141352631451275</v>
      </c>
      <c r="F195" s="3">
        <f>Mathe!Q190</f>
        <v>23.194698328084495</v>
      </c>
      <c r="H195" s="3">
        <f>Mathe!U190</f>
        <v>1.5333307675579954E-2</v>
      </c>
      <c r="I195" s="3">
        <f>Mathe!V190</f>
        <v>0.26144172500298618</v>
      </c>
      <c r="K195" s="3">
        <f>Mathe!X190</f>
        <v>3.0666615351159908E-2</v>
      </c>
      <c r="L195" s="3">
        <f>Mathe!Y190</f>
        <v>0.52288345000597236</v>
      </c>
    </row>
    <row r="196" spans="2:12" x14ac:dyDescent="0.25">
      <c r="B196" s="2">
        <f>Mathe!A191</f>
        <v>36707.5</v>
      </c>
      <c r="D196" s="3">
        <f>Mathe!O191</f>
        <v>-3.7114070500627245</v>
      </c>
      <c r="F196" s="3">
        <f>Mathe!Q191</f>
        <v>23.133549107241144</v>
      </c>
      <c r="H196" s="3">
        <f>Mathe!U191</f>
        <v>1.619406822633114E-2</v>
      </c>
      <c r="I196" s="3">
        <f>Mathe!V191</f>
        <v>0.26067133666447917</v>
      </c>
      <c r="K196" s="3">
        <f>Mathe!X191</f>
        <v>3.2388136452662281E-2</v>
      </c>
      <c r="L196" s="3">
        <f>Mathe!Y191</f>
        <v>0.52134267332895834</v>
      </c>
    </row>
    <row r="197" spans="2:12" x14ac:dyDescent="0.25">
      <c r="B197" s="19">
        <f>Mathe!A192</f>
        <v>36708.5</v>
      </c>
      <c r="C197" s="20"/>
      <c r="D197" s="21">
        <f>Mathe!O192</f>
        <v>-3.9045372536807013</v>
      </c>
      <c r="E197" s="20"/>
      <c r="F197" s="21">
        <f>Mathe!Q192</f>
        <v>23.065654879212197</v>
      </c>
      <c r="G197" s="20"/>
      <c r="H197" s="21">
        <f>Mathe!U192</f>
        <v>1.703675771087633E-2</v>
      </c>
      <c r="I197" s="21">
        <f>Mathe!V192</f>
        <v>0.25981679392238366</v>
      </c>
      <c r="J197" s="20"/>
      <c r="K197" s="21">
        <f>Mathe!X192</f>
        <v>3.4073515421752659E-2</v>
      </c>
      <c r="L197" s="21">
        <f>Mathe!Y192</f>
        <v>0.51963358784476732</v>
      </c>
    </row>
    <row r="198" spans="2:12" x14ac:dyDescent="0.25">
      <c r="B198" s="2">
        <f>Mathe!A193</f>
        <v>36709.5</v>
      </c>
      <c r="D198" s="3">
        <f>Mathe!O193</f>
        <v>-4.0931684025397921</v>
      </c>
      <c r="F198" s="3">
        <f>Mathe!Q193</f>
        <v>22.991044608742541</v>
      </c>
      <c r="H198" s="3">
        <f>Mathe!U193</f>
        <v>1.7859816365729E-2</v>
      </c>
      <c r="I198" s="3">
        <f>Mathe!V193</f>
        <v>0.2588787144371365</v>
      </c>
      <c r="K198" s="3">
        <f>Mathe!X193</f>
        <v>3.5719632731457999E-2</v>
      </c>
      <c r="L198" s="3">
        <f>Mathe!Y193</f>
        <v>0.51775742887427301</v>
      </c>
    </row>
    <row r="199" spans="2:12" x14ac:dyDescent="0.25">
      <c r="B199" s="2">
        <f>Mathe!A194</f>
        <v>36710.5</v>
      </c>
      <c r="D199" s="3">
        <f>Mathe!O194</f>
        <v>-4.2769503298328937</v>
      </c>
      <c r="F199" s="3">
        <f>Mathe!Q194</f>
        <v>22.909749753341309</v>
      </c>
      <c r="H199" s="3">
        <f>Mathe!U194</f>
        <v>1.8661716299960364E-2</v>
      </c>
      <c r="I199" s="3">
        <f>Mathe!V194</f>
        <v>0.25785776850271758</v>
      </c>
      <c r="K199" s="3">
        <f>Mathe!X194</f>
        <v>3.7323432599920728E-2</v>
      </c>
      <c r="L199" s="3">
        <f>Mathe!Y194</f>
        <v>0.51571553700543515</v>
      </c>
    </row>
    <row r="200" spans="2:12" x14ac:dyDescent="0.25">
      <c r="B200" s="2">
        <f>Mathe!A195</f>
        <v>36711.5</v>
      </c>
      <c r="D200" s="3">
        <f>Mathe!O195</f>
        <v>-4.4555407380103533</v>
      </c>
      <c r="F200" s="3">
        <f>Mathe!Q195</f>
        <v>22.821804221730556</v>
      </c>
      <c r="H200" s="3">
        <f>Mathe!U195</f>
        <v>1.9440963958754682E-2</v>
      </c>
      <c r="I200" s="3">
        <f>Mathe!V195</f>
        <v>0.2567546774031404</v>
      </c>
      <c r="K200" s="3">
        <f>Mathe!X195</f>
        <v>3.8881927917509364E-2</v>
      </c>
      <c r="L200" s="3">
        <f>Mathe!Y195</f>
        <v>0.51350935480628079</v>
      </c>
    </row>
    <row r="201" spans="2:12" x14ac:dyDescent="0.25">
      <c r="B201" s="2">
        <f>Mathe!A196</f>
        <v>36712.5</v>
      </c>
      <c r="D201" s="3">
        <f>Mathe!O196</f>
        <v>-4.6286057403307286</v>
      </c>
      <c r="F201" s="3">
        <f>Mathe!Q196</f>
        <v>22.727244329602815</v>
      </c>
      <c r="H201" s="3">
        <f>Mathe!U196</f>
        <v>2.0196102486370226E-2</v>
      </c>
      <c r="I201" s="3">
        <f>Mathe!V196</f>
        <v>0.25557021166371452</v>
      </c>
      <c r="K201" s="3">
        <f>Mathe!X196</f>
        <v>4.0392204972740452E-2</v>
      </c>
      <c r="L201" s="3">
        <f>Mathe!Y196</f>
        <v>0.51114042332742904</v>
      </c>
    </row>
    <row r="202" spans="2:12" x14ac:dyDescent="0.25">
      <c r="B202" s="2">
        <f>Mathe!A197</f>
        <v>36713.5</v>
      </c>
      <c r="D202" s="3">
        <f>Mathe!O197</f>
        <v>-4.7958203780916397</v>
      </c>
      <c r="F202" s="3">
        <f>Mathe!Q197</f>
        <v>22.626108752846768</v>
      </c>
      <c r="H202" s="3">
        <f>Mathe!U197</f>
        <v>2.0925713982984612E-2</v>
      </c>
      <c r="I202" s="3">
        <f>Mathe!V197</f>
        <v>0.25430518920549883</v>
      </c>
      <c r="K202" s="3">
        <f>Mathe!X197</f>
        <v>4.1851427965969225E-2</v>
      </c>
      <c r="L202" s="3">
        <f>Mathe!Y197</f>
        <v>0.50861037841099765</v>
      </c>
    </row>
    <row r="203" spans="2:12" x14ac:dyDescent="0.25">
      <c r="B203" s="2">
        <f>Mathe!A198</f>
        <v>36714.5</v>
      </c>
      <c r="D203" s="3">
        <f>Mathe!O198</f>
        <v>-4.9568691124095485</v>
      </c>
      <c r="F203" s="3">
        <f>Mathe!Q198</f>
        <v>22.518438478406875</v>
      </c>
      <c r="H203" s="3">
        <f>Mathe!U198</f>
        <v>2.1628421650488883E-2</v>
      </c>
      <c r="I203" s="3">
        <f>Mathe!V198</f>
        <v>0.25296047341168315</v>
      </c>
      <c r="K203" s="3">
        <f>Mathe!X198</f>
        <v>4.3256843300977767E-2</v>
      </c>
      <c r="L203" s="3">
        <f>Mathe!Y198</f>
        <v>0.5059209468233663</v>
      </c>
    </row>
    <row r="204" spans="2:12" x14ac:dyDescent="0.25">
      <c r="B204" s="2">
        <f>Mathe!A199</f>
        <v>36715.5</v>
      </c>
      <c r="D204" s="3">
        <f>Mathe!O199</f>
        <v>-5.1114462895540393</v>
      </c>
      <c r="F204" s="3">
        <f>Mathe!Q199</f>
        <v>22.404276752949382</v>
      </c>
      <c r="H204" s="3">
        <f>Mathe!U199</f>
        <v>2.2302891822891358E-2</v>
      </c>
      <c r="I204" s="3">
        <f>Mathe!V199</f>
        <v>0.25153697111489992</v>
      </c>
      <c r="K204" s="3">
        <f>Mathe!X199</f>
        <v>4.4605783645782715E-2</v>
      </c>
      <c r="L204" s="3">
        <f>Mathe!Y199</f>
        <v>0.50307394222979984</v>
      </c>
    </row>
    <row r="205" spans="2:12" x14ac:dyDescent="0.25">
      <c r="B205" s="2">
        <f>Mathe!A200</f>
        <v>36716.5</v>
      </c>
      <c r="D205" s="3">
        <f>Mathe!O200</f>
        <v>-5.2592565789752141</v>
      </c>
      <c r="F205" s="3">
        <f>Mathe!Q200</f>
        <v>22.283669029512271</v>
      </c>
      <c r="H205" s="3">
        <f>Mathe!U200</f>
        <v>2.2947835877572667E-2</v>
      </c>
      <c r="I205" s="3">
        <f>Mathe!V200</f>
        <v>0.25003563051466465</v>
      </c>
      <c r="K205" s="3">
        <f>Mathe!X200</f>
        <v>4.5895671755145334E-2</v>
      </c>
      <c r="L205" s="3">
        <f>Mathe!Y200</f>
        <v>0.50007126102932931</v>
      </c>
    </row>
    <row r="206" spans="2:12" x14ac:dyDescent="0.25">
      <c r="B206" s="2">
        <f>Mathe!A201</f>
        <v>36717.5</v>
      </c>
      <c r="D206" s="3">
        <f>Mathe!O201</f>
        <v>-5.4000153833090989</v>
      </c>
      <c r="F206" s="3">
        <f>Mathe!Q201</f>
        <v>22.156662912320797</v>
      </c>
      <c r="H206" s="3">
        <f>Mathe!U201</f>
        <v>2.3562012024271856E-2</v>
      </c>
      <c r="I206" s="3">
        <f>Mathe!V201</f>
        <v>0.24845743903426878</v>
      </c>
      <c r="K206" s="3">
        <f>Mathe!X201</f>
        <v>4.7124024048543711E-2</v>
      </c>
      <c r="L206" s="3">
        <f>Mathe!Y201</f>
        <v>0.49691487806853757</v>
      </c>
    </row>
    <row r="207" spans="2:12" x14ac:dyDescent="0.25">
      <c r="B207" s="2">
        <f>Mathe!A202</f>
        <v>36718.5</v>
      </c>
      <c r="D207" s="3">
        <f>Mathe!O202</f>
        <v>-5.533449219779941</v>
      </c>
      <c r="F207" s="3">
        <f>Mathe!Q202</f>
        <v>22.023308099953685</v>
      </c>
      <c r="H207" s="3">
        <f>Mathe!U202</f>
        <v>2.4144226969267827E-2</v>
      </c>
      <c r="I207" s="3">
        <f>Mathe!V202</f>
        <v>0.24680342112652107</v>
      </c>
      <c r="K207" s="3">
        <f>Mathe!X202</f>
        <v>4.8288453938535654E-2</v>
      </c>
      <c r="L207" s="3">
        <f>Mathe!Y202</f>
        <v>0.49360684225304213</v>
      </c>
    </row>
    <row r="208" spans="2:12" x14ac:dyDescent="0.25">
      <c r="B208" s="2">
        <f>Mathe!A203</f>
        <v>36719.5</v>
      </c>
      <c r="D208" s="3">
        <f>Mathe!O203</f>
        <v>-5.6592960725611476</v>
      </c>
      <c r="F208" s="3">
        <f>Mathe!Q203</f>
        <v>21.88365632704696</v>
      </c>
      <c r="H208" s="3">
        <f>Mathe!U203</f>
        <v>2.4693337452843987E-2</v>
      </c>
      <c r="I208" s="3">
        <f>Mathe!V203</f>
        <v>0.24507463603772858</v>
      </c>
      <c r="K208" s="3">
        <f>Mathe!X203</f>
        <v>4.9386674905687974E-2</v>
      </c>
      <c r="L208" s="3">
        <f>Mathe!Y203</f>
        <v>0.49014927207545717</v>
      </c>
    </row>
    <row r="209" spans="2:12" x14ac:dyDescent="0.25">
      <c r="B209" s="2">
        <f>Mathe!A204</f>
        <v>36720.5</v>
      </c>
      <c r="D209" s="3">
        <f>Mathe!O204</f>
        <v>-5.7773057157901651</v>
      </c>
      <c r="F209" s="3">
        <f>Mathe!Q204</f>
        <v>21.737761304723961</v>
      </c>
      <c r="H209" s="3">
        <f>Mathe!U204</f>
        <v>2.5208251658706535E-2</v>
      </c>
      <c r="I209" s="3">
        <f>Mathe!V204</f>
        <v>0.2432721755392597</v>
      </c>
      <c r="K209" s="3">
        <f>Mathe!X204</f>
        <v>5.0416503317413069E-2</v>
      </c>
      <c r="L209" s="3">
        <f>Mathe!Y204</f>
        <v>0.4865443510785194</v>
      </c>
    </row>
    <row r="210" spans="2:12" x14ac:dyDescent="0.25">
      <c r="B210" s="2">
        <f>Mathe!A205</f>
        <v>36721.5</v>
      </c>
      <c r="D210" s="3">
        <f>Mathe!O205</f>
        <v>-5.8872400070707727</v>
      </c>
      <c r="F210" s="3">
        <f>Mathe!Q205</f>
        <v>21.585678659939777</v>
      </c>
      <c r="H210" s="3">
        <f>Mathe!U205</f>
        <v>2.5687930494629807E-2</v>
      </c>
      <c r="I210" s="3">
        <f>Mathe!V205</f>
        <v>0.24139716163590583</v>
      </c>
      <c r="K210" s="3">
        <f>Mathe!X205</f>
        <v>5.1375860989259614E-2</v>
      </c>
      <c r="L210" s="3">
        <f>Mathe!Y205</f>
        <v>0.48279432327181165</v>
      </c>
    </row>
    <row r="211" spans="2:12" x14ac:dyDescent="0.25">
      <c r="B211" s="2">
        <f>Mathe!A206</f>
        <v>36722.5</v>
      </c>
      <c r="D211" s="3">
        <f>Mathe!O206</f>
        <v>-5.9888731514242055</v>
      </c>
      <c r="F211" s="3">
        <f>Mathe!Q206</f>
        <v>21.427465873928366</v>
      </c>
      <c r="H211" s="3">
        <f>Mathe!U206</f>
        <v>2.6131388744160329E-2</v>
      </c>
      <c r="I211" s="3">
        <f>Mathe!V206</f>
        <v>0.23945074426009999</v>
      </c>
      <c r="K211" s="3">
        <f>Mathe!X206</f>
        <v>5.2262777488320658E-2</v>
      </c>
      <c r="L211" s="3">
        <f>Mathe!Y206</f>
        <v>0.47890148852019998</v>
      </c>
    </row>
    <row r="212" spans="2:12" x14ac:dyDescent="0.25">
      <c r="B212" s="2">
        <f>Mathe!A207</f>
        <v>36723.5</v>
      </c>
      <c r="D212" s="3">
        <f>Mathe!O207</f>
        <v>-6.0819919357777339</v>
      </c>
      <c r="F212" s="3">
        <f>Mathe!Q207</f>
        <v>21.263182219938283</v>
      </c>
      <c r="H212" s="3">
        <f>Mathe!U207</f>
        <v>2.6537696089766243E-2</v>
      </c>
      <c r="I212" s="3">
        <f>Mathe!V207</f>
        <v>0.23743409896081938</v>
      </c>
      <c r="K212" s="3">
        <f>Mathe!X207</f>
        <v>5.3075392179532485E-2</v>
      </c>
      <c r="L212" s="3">
        <f>Mathe!Y207</f>
        <v>0.47486819792163876</v>
      </c>
    </row>
    <row r="213" spans="2:12" x14ac:dyDescent="0.25">
      <c r="B213" s="2">
        <f>Mathe!A208</f>
        <v>36724.5</v>
      </c>
      <c r="D213" s="3">
        <f>Mathe!O208</f>
        <v>-6.1663959342009997</v>
      </c>
      <c r="F213" s="3">
        <f>Mathe!Q208</f>
        <v>21.092888700441168</v>
      </c>
      <c r="H213" s="3">
        <f>Mathe!U208</f>
        <v>2.6905978008349766E-2</v>
      </c>
      <c r="I213" s="3">
        <f>Mathe!V208</f>
        <v>0.23534842459574021</v>
      </c>
      <c r="K213" s="3">
        <f>Mathe!X208</f>
        <v>5.3811956016699532E-2</v>
      </c>
      <c r="L213" s="3">
        <f>Mathe!Y208</f>
        <v>0.47069684919148042</v>
      </c>
    </row>
    <row r="214" spans="2:12" x14ac:dyDescent="0.25">
      <c r="B214" s="2">
        <f>Mathe!A209</f>
        <v>36725.5</v>
      </c>
      <c r="D214" s="3">
        <f>Mathe!O209</f>
        <v>-6.2418976842138516</v>
      </c>
      <c r="F214" s="3">
        <f>Mathe!Q209</f>
        <v>20.916647983993531</v>
      </c>
      <c r="H214" s="3">
        <f>Mathe!U209</f>
        <v>2.7235416540535247E-2</v>
      </c>
      <c r="I214" s="3">
        <f>Mathe!V209</f>
        <v>0.23319494103489666</v>
      </c>
      <c r="K214" s="3">
        <f>Mathe!X209</f>
        <v>5.4470833081070494E-2</v>
      </c>
      <c r="L214" s="3">
        <f>Mathe!Y209</f>
        <v>0.46638988206979332</v>
      </c>
    </row>
    <row r="215" spans="2:12" x14ac:dyDescent="0.25">
      <c r="B215" s="2">
        <f>Mathe!A210</f>
        <v>36726.5</v>
      </c>
      <c r="D215" s="3">
        <f>Mathe!O210</f>
        <v>-6.3083228346013884</v>
      </c>
      <c r="F215" s="3">
        <f>Mathe!Q210</f>
        <v>20.734524341928328</v>
      </c>
      <c r="H215" s="3">
        <f>Mathe!U210</f>
        <v>2.7525250935633974E-2</v>
      </c>
      <c r="I215" s="3">
        <f>Mathe!V210</f>
        <v>0.23097488688374929</v>
      </c>
      <c r="K215" s="3">
        <f>Mathe!X210</f>
        <v>5.5050501871267948E-2</v>
      </c>
      <c r="L215" s="3">
        <f>Mathe!Y210</f>
        <v>0.46194977376749857</v>
      </c>
    </row>
    <row r="216" spans="2:12" x14ac:dyDescent="0.25">
      <c r="B216" s="2">
        <f>Mathe!A211</f>
        <v>36727.5</v>
      </c>
      <c r="D216" s="3">
        <f>Mathe!O211</f>
        <v>-6.3655102652692115</v>
      </c>
      <c r="F216" s="3">
        <f>Mathe!Q211</f>
        <v>20.546583585048641</v>
      </c>
      <c r="H216" s="3">
        <f>Mathe!U211</f>
        <v>2.7774778174611346E-2</v>
      </c>
      <c r="I216" s="3">
        <f>Mathe!V211</f>
        <v>0.22868951723318948</v>
      </c>
      <c r="K216" s="3">
        <f>Mathe!X211</f>
        <v>5.5549556349222692E-2</v>
      </c>
      <c r="L216" s="3">
        <f>Mathe!Y211</f>
        <v>0.45737903446637895</v>
      </c>
    </row>
    <row r="217" spans="2:12" x14ac:dyDescent="0.25">
      <c r="B217" s="2">
        <f>Mathe!A212</f>
        <v>36728.5</v>
      </c>
      <c r="D217" s="3">
        <f>Mathe!O212</f>
        <v>-6.4133121797711805</v>
      </c>
      <c r="F217" s="3">
        <f>Mathe!Q212</f>
        <v>20.352893000489932</v>
      </c>
      <c r="H217" s="3">
        <f>Mathe!U212</f>
        <v>2.7983353373815394E-2</v>
      </c>
      <c r="I217" s="3">
        <f>Mathe!V212</f>
        <v>0.22634010144359085</v>
      </c>
      <c r="K217" s="3">
        <f>Mathe!X212</f>
        <v>5.5966706747630789E-2</v>
      </c>
      <c r="L217" s="3">
        <f>Mathe!Y212</f>
        <v>0.45268020288718169</v>
      </c>
    </row>
    <row r="218" spans="2:12" x14ac:dyDescent="0.25">
      <c r="B218" s="2">
        <f>Mathe!A213</f>
        <v>36729.5</v>
      </c>
      <c r="D218" s="3">
        <f>Mathe!O213</f>
        <v>-6.4515941712249534</v>
      </c>
      <c r="F218" s="3">
        <f>Mathe!Q213</f>
        <v>20.153521288911719</v>
      </c>
      <c r="H218" s="3">
        <f>Mathe!U213</f>
        <v>2.8150390072587562E-2</v>
      </c>
      <c r="I218" s="3">
        <f>Mathe!V213</f>
        <v>0.22392792096958553</v>
      </c>
      <c r="K218" s="3">
        <f>Mathe!X213</f>
        <v>5.6300780145175124E-2</v>
      </c>
      <c r="L218" s="3">
        <f>Mathe!Y213</f>
        <v>0.44785584193917105</v>
      </c>
    </row>
    <row r="219" spans="2:12" x14ac:dyDescent="0.25">
      <c r="B219" s="2">
        <f>Mathe!A214</f>
        <v>36730.5</v>
      </c>
      <c r="D219" s="3">
        <f>Mathe!O214</f>
        <v>-6.4802352624106296</v>
      </c>
      <c r="F219" s="3">
        <f>Mathe!Q214</f>
        <v>19.948538502173189</v>
      </c>
      <c r="H219" s="3">
        <f>Mathe!U214</f>
        <v>2.8275360408226057E-2</v>
      </c>
      <c r="I219" s="3">
        <f>Mathe!V214</f>
        <v>0.22145426723178943</v>
      </c>
      <c r="K219" s="3">
        <f>Mathe!X214</f>
        <v>5.6550720816452113E-2</v>
      </c>
      <c r="L219" s="3">
        <f>Mathe!Y214</f>
        <v>0.44290853446357886</v>
      </c>
    </row>
    <row r="220" spans="2:12" x14ac:dyDescent="0.25">
      <c r="B220" s="2">
        <f>Mathe!A215</f>
        <v>36731.5</v>
      </c>
      <c r="D220" s="3">
        <f>Mathe!O215</f>
        <v>-6.4991279209213628</v>
      </c>
      <c r="F220" s="3">
        <f>Mathe!Q215</f>
        <v>19.738015981640331</v>
      </c>
      <c r="H220" s="3">
        <f>Mathe!U215</f>
        <v>2.835779518209286E-2</v>
      </c>
      <c r="I220" s="3">
        <f>Mathe!V215</f>
        <v>0.21892043954123014</v>
      </c>
      <c r="K220" s="3">
        <f>Mathe!X215</f>
        <v>5.671559036418572E-2</v>
      </c>
      <c r="L220" s="3">
        <f>Mathe!Y215</f>
        <v>0.43784087908246028</v>
      </c>
    </row>
    <row r="221" spans="2:12" x14ac:dyDescent="0.25">
      <c r="B221" s="2">
        <f>Mathe!A216</f>
        <v>36732.5</v>
      </c>
      <c r="D221" s="3">
        <f>Mathe!O216</f>
        <v>-6.5081780502905504</v>
      </c>
      <c r="F221" s="3">
        <f>Mathe!Q216</f>
        <v>19.522026297265011</v>
      </c>
      <c r="H221" s="3">
        <f>Mathe!U216</f>
        <v>2.8397283820898803E-2</v>
      </c>
      <c r="I221" s="3">
        <f>Mathe!V216</f>
        <v>0.21632774308175132</v>
      </c>
      <c r="K221" s="3">
        <f>Mathe!X216</f>
        <v>5.6794567641797605E-2</v>
      </c>
      <c r="L221" s="3">
        <f>Mathe!Y216</f>
        <v>0.43265548616350263</v>
      </c>
    </row>
    <row r="222" spans="2:12" x14ac:dyDescent="0.25">
      <c r="B222" s="2">
        <f>Mathe!A217</f>
        <v>36733.5</v>
      </c>
      <c r="D222" s="3">
        <f>Mathe!O217</f>
        <v>-6.5073049580831954</v>
      </c>
      <c r="F222" s="3">
        <f>Mathe!Q217</f>
        <v>19.300643187568941</v>
      </c>
      <c r="H222" s="3">
        <f>Mathe!U217</f>
        <v>2.8393474237475839E-2</v>
      </c>
      <c r="I222" s="3">
        <f>Mathe!V217</f>
        <v>0.21367748695518188</v>
      </c>
      <c r="K222" s="3">
        <f>Mathe!X217</f>
        <v>5.6786948474951679E-2</v>
      </c>
      <c r="L222" s="3">
        <f>Mathe!Y217</f>
        <v>0.42735497391036376</v>
      </c>
    </row>
    <row r="223" spans="2:12" x14ac:dyDescent="0.25">
      <c r="B223" s="2">
        <f>Mathe!A218</f>
        <v>36734.5</v>
      </c>
      <c r="D223" s="3">
        <f>Mathe!O218</f>
        <v>-6.4964413019795382</v>
      </c>
      <c r="F223" s="3">
        <f>Mathe!Q218</f>
        <v>19.073941500657536</v>
      </c>
      <c r="H223" s="3">
        <f>Mathe!U218</f>
        <v>2.8346072595522541E-2</v>
      </c>
      <c r="I223" s="3">
        <f>Mathe!V218</f>
        <v>0.21097098229356887</v>
      </c>
      <c r="K223" s="3">
        <f>Mathe!X218</f>
        <v>5.6692145191045082E-2</v>
      </c>
      <c r="L223" s="3">
        <f>Mathe!Y218</f>
        <v>0.42194196458713773</v>
      </c>
    </row>
    <row r="224" spans="2:12" x14ac:dyDescent="0.25">
      <c r="B224" s="2">
        <f>Mathe!A219</f>
        <v>36735.5</v>
      </c>
      <c r="D224" s="3">
        <f>Mathe!O219</f>
        <v>-6.4755330149168095</v>
      </c>
      <c r="F224" s="3">
        <f>Mathe!Q219</f>
        <v>18.841997136380922</v>
      </c>
      <c r="H224" s="3">
        <f>Mathe!U219</f>
        <v>2.8254842982973351E-2</v>
      </c>
      <c r="I224" s="3">
        <f>Mathe!V219</f>
        <v>0.20820954044228782</v>
      </c>
      <c r="K224" s="3">
        <f>Mathe!X219</f>
        <v>5.6509685965946702E-2</v>
      </c>
      <c r="L224" s="3">
        <f>Mathe!Y219</f>
        <v>0.41641908088457563</v>
      </c>
    </row>
    <row r="225" spans="2:12" x14ac:dyDescent="0.25">
      <c r="B225" s="2">
        <f>Mathe!A220</f>
        <v>36736.5</v>
      </c>
      <c r="D225" s="3">
        <f>Mathe!O220</f>
        <v>-6.444539210393315</v>
      </c>
      <c r="F225" s="3">
        <f>Mathe!Q220</f>
        <v>18.604886989750909</v>
      </c>
      <c r="H225" s="3">
        <f>Mathe!U220</f>
        <v>2.8119606998809728E-2</v>
      </c>
      <c r="I225" s="3">
        <f>Mathe!V220</f>
        <v>0.20539447121736157</v>
      </c>
      <c r="K225" s="3">
        <f>Mathe!X220</f>
        <v>5.6239213997619455E-2</v>
      </c>
      <c r="L225" s="3">
        <f>Mathe!Y220</f>
        <v>0.41078894243472314</v>
      </c>
    </row>
    <row r="226" spans="2:12" x14ac:dyDescent="0.25">
      <c r="B226" s="2">
        <f>Mathe!A221</f>
        <v>36737.5</v>
      </c>
      <c r="D226" s="3">
        <f>Mathe!O221</f>
        <v>-6.4034320690494315</v>
      </c>
      <c r="F226" s="3">
        <f>Mathe!Q221</f>
        <v>18.362688895714953</v>
      </c>
      <c r="H226" s="3">
        <f>Mathe!U221</f>
        <v>2.7940243258176366E-2</v>
      </c>
      <c r="I226" s="3">
        <f>Mathe!V221</f>
        <v>0.20252708123984958</v>
      </c>
      <c r="K226" s="3">
        <f>Mathe!X221</f>
        <v>5.5880486516352731E-2</v>
      </c>
      <c r="L226" s="3">
        <f>Mathe!Y221</f>
        <v>0.40505416247969916</v>
      </c>
    </row>
    <row r="227" spans="2:12" x14ac:dyDescent="0.25">
      <c r="B227" s="2">
        <f>Mathe!A222</f>
        <v>36738.5</v>
      </c>
      <c r="D227" s="3">
        <f>Mathe!O222</f>
        <v>-6.3521967076693429</v>
      </c>
      <c r="F227" s="3">
        <f>Mathe!Q222</f>
        <v>18.115481575379203</v>
      </c>
      <c r="H227" s="3">
        <f>Mathe!U222</f>
        <v>2.7716686820793441E-2</v>
      </c>
      <c r="I227" s="3">
        <f>Mathe!V222</f>
        <v>0.19960867234970064</v>
      </c>
      <c r="K227" s="3">
        <f>Mathe!X222</f>
        <v>5.5433373641586882E-2</v>
      </c>
      <c r="L227" s="3">
        <f>Mathe!Y222</f>
        <v>0.39921734469940129</v>
      </c>
    </row>
    <row r="228" spans="2:12" x14ac:dyDescent="0.25">
      <c r="B228" s="19">
        <f>Mathe!A223</f>
        <v>36739.5</v>
      </c>
      <c r="C228" s="20"/>
      <c r="D228" s="21">
        <f>Mathe!O223</f>
        <v>-6.2908310317452338</v>
      </c>
      <c r="E228" s="20"/>
      <c r="F228" s="21">
        <f>Mathe!Q223</f>
        <v>17.863344583765564</v>
      </c>
      <c r="G228" s="20"/>
      <c r="H228" s="21">
        <f>Mathe!U223</f>
        <v>2.7448928547646564E-2</v>
      </c>
      <c r="I228" s="21">
        <f>Mathe!V223</f>
        <v>0.19664054010102916</v>
      </c>
      <c r="J228" s="20"/>
      <c r="K228" s="21">
        <f>Mathe!X223</f>
        <v>5.4897857095293129E-2</v>
      </c>
      <c r="L228" s="21">
        <f>Mathe!Y223</f>
        <v>0.39328108020205832</v>
      </c>
    </row>
    <row r="229" spans="2:12" x14ac:dyDescent="0.25">
      <c r="B229" s="2">
        <f>Mathe!A224</f>
        <v>36740.5</v>
      </c>
      <c r="D229" s="3">
        <f>Mathe!O224</f>
        <v>-6.2193455727550706</v>
      </c>
      <c r="F229" s="3">
        <f>Mathe!Q224</f>
        <v>17.606358259178069</v>
      </c>
      <c r="H229" s="3">
        <f>Mathe!U224</f>
        <v>2.713701439097713E-2</v>
      </c>
      <c r="I229" s="3">
        <f>Mathe!V224</f>
        <v>0.19362397234032622</v>
      </c>
      <c r="K229" s="3">
        <f>Mathe!X224</f>
        <v>5.427402878195426E-2</v>
      </c>
      <c r="L229" s="3">
        <f>Mathe!Y224</f>
        <v>0.38724794468065243</v>
      </c>
    </row>
    <row r="230" spans="2:12" x14ac:dyDescent="0.25">
      <c r="B230" s="2">
        <f>Mathe!A225</f>
        <v>36741.5</v>
      </c>
      <c r="D230" s="3">
        <f>Mathe!O225</f>
        <v>-6.1377633112972392</v>
      </c>
      <c r="F230" s="3">
        <f>Mathe!Q225</f>
        <v>17.344603674247178</v>
      </c>
      <c r="H230" s="3">
        <f>Mathe!U225</f>
        <v>2.6781044622561624E-2</v>
      </c>
      <c r="I230" s="3">
        <f>Mathe!V225</f>
        <v>0.19056024786872253</v>
      </c>
      <c r="K230" s="3">
        <f>Mathe!X225</f>
        <v>5.3562089245123248E-2</v>
      </c>
      <c r="L230" s="3">
        <f>Mathe!Y225</f>
        <v>0.38112049573744505</v>
      </c>
    </row>
    <row r="231" spans="2:12" x14ac:dyDescent="0.25">
      <c r="B231" s="2">
        <f>Mathe!A226</f>
        <v>36742.5</v>
      </c>
      <c r="D231" s="3">
        <f>Mathe!O226</f>
        <v>-6.0461194872163535</v>
      </c>
      <c r="F231" s="3">
        <f>Mathe!Q226</f>
        <v>17.078162588711876</v>
      </c>
      <c r="H231" s="3">
        <f>Mathe!U226</f>
        <v>2.6381173005229144E-2</v>
      </c>
      <c r="I231" s="3">
        <f>Mathe!V226</f>
        <v>0.18745063518901969</v>
      </c>
      <c r="K231" s="3">
        <f>Mathe!X226</f>
        <v>5.2762346010458289E-2</v>
      </c>
      <c r="L231" s="3">
        <f>Mathe!Y226</f>
        <v>0.37490127037803939</v>
      </c>
    </row>
    <row r="232" spans="2:12" x14ac:dyDescent="0.25">
      <c r="B232" s="2">
        <f>Mathe!A227</f>
        <v>36743.5</v>
      </c>
      <c r="D232" s="3">
        <f>Mathe!O227</f>
        <v>-5.9444613978410876</v>
      </c>
      <c r="F232" s="3">
        <f>Mathe!Q227</f>
        <v>16.807117403991569</v>
      </c>
      <c r="H232" s="3">
        <f>Mathe!U227</f>
        <v>2.5937605912507881E-2</v>
      </c>
      <c r="I232" s="3">
        <f>Mathe!V227</f>
        <v>0.18429639133783388</v>
      </c>
      <c r="K232" s="3">
        <f>Mathe!X227</f>
        <v>5.1875211825015762E-2</v>
      </c>
      <c r="L232" s="3">
        <f>Mathe!Y227</f>
        <v>0.36859278267566775</v>
      </c>
    </row>
    <row r="233" spans="2:12" x14ac:dyDescent="0.25">
      <c r="B233" s="2">
        <f>Mathe!A228</f>
        <v>36744.5</v>
      </c>
      <c r="D233" s="3">
        <f>Mathe!O228</f>
        <v>-5.832848185432697</v>
      </c>
      <c r="F233" s="3">
        <f>Mathe!Q228</f>
        <v>16.531551119592823</v>
      </c>
      <c r="H233" s="3">
        <f>Mathe!U228</f>
        <v>2.5450601401194328E-2</v>
      </c>
      <c r="I233" s="3">
        <f>Mathe!V228</f>
        <v>0.18109876080285925</v>
      </c>
      <c r="K233" s="3">
        <f>Mathe!X228</f>
        <v>5.0901202802388655E-2</v>
      </c>
      <c r="L233" s="3">
        <f>Mathe!Y228</f>
        <v>0.3621975216057185</v>
      </c>
    </row>
    <row r="234" spans="2:12" x14ac:dyDescent="0.25">
      <c r="B234" s="2">
        <f>Mathe!A229</f>
        <v>36745.5</v>
      </c>
      <c r="D234" s="3">
        <f>Mathe!O229</f>
        <v>-5.7113506149185067</v>
      </c>
      <c r="F234" s="3">
        <f>Mathe!Q229</f>
        <v>16.251547291388164</v>
      </c>
      <c r="H234" s="3">
        <f>Mathe!U229</f>
        <v>2.4920468241532677E-2</v>
      </c>
      <c r="I234" s="3">
        <f>Mathe!V229</f>
        <v>0.17785897452492572</v>
      </c>
      <c r="K234" s="3">
        <f>Mathe!X229</f>
        <v>4.9840936483065354E-2</v>
      </c>
      <c r="L234" s="3">
        <f>Mathe!Y229</f>
        <v>0.35571794904985143</v>
      </c>
    </row>
    <row r="235" spans="2:12" x14ac:dyDescent="0.25">
      <c r="B235" s="2">
        <f>Mathe!A230</f>
        <v>36746.5</v>
      </c>
      <c r="D235" s="3">
        <f>Mathe!O230</f>
        <v>-5.580050842956906</v>
      </c>
      <c r="F235" s="3">
        <f>Mathe!Q230</f>
        <v>15.967189991797119</v>
      </c>
      <c r="H235" s="3">
        <f>Mathe!U230</f>
        <v>2.4347564909570761E-2</v>
      </c>
      <c r="I235" s="3">
        <f>Mathe!V230</f>
        <v>0.17457824898423074</v>
      </c>
      <c r="K235" s="3">
        <f>Mathe!X230</f>
        <v>4.8695129819141522E-2</v>
      </c>
      <c r="L235" s="3">
        <f>Mathe!Y230</f>
        <v>0.34915649796846149</v>
      </c>
    </row>
    <row r="236" spans="2:12" x14ac:dyDescent="0.25">
      <c r="B236" s="2">
        <f>Mathe!A231</f>
        <v>36747.5</v>
      </c>
      <c r="D236" s="3">
        <f>Mathe!O231</f>
        <v>-5.4390421793504915</v>
      </c>
      <c r="F236" s="3">
        <f>Mathe!Q231</f>
        <v>15.678563771892939</v>
      </c>
      <c r="H236" s="3">
        <f>Mathe!U231</f>
        <v>2.3732298546128502E-2</v>
      </c>
      <c r="I236" s="3">
        <f>Mathe!V231</f>
        <v>0.17125778536984812</v>
      </c>
      <c r="K236" s="3">
        <f>Mathe!X231</f>
        <v>4.7464597092257005E-2</v>
      </c>
      <c r="L236" s="3">
        <f>Mathe!Y231</f>
        <v>0.34251557073969624</v>
      </c>
    </row>
    <row r="237" spans="2:12" x14ac:dyDescent="0.25">
      <c r="B237" s="2">
        <f>Mathe!A232</f>
        <v>36748.5</v>
      </c>
      <c r="D237" s="3">
        <f>Mathe!O232</f>
        <v>-5.2884288417795489</v>
      </c>
      <c r="F237" s="3">
        <f>Mathe!Q232</f>
        <v>15.385753625452077</v>
      </c>
      <c r="H237" s="3">
        <f>Mathe!U232</f>
        <v>2.3075123886620846E-2</v>
      </c>
      <c r="I237" s="3">
        <f>Mathe!V232</f>
        <v>0.16789876883137081</v>
      </c>
      <c r="K237" s="3">
        <f>Mathe!X232</f>
        <v>4.6150247773241691E-2</v>
      </c>
      <c r="L237" s="3">
        <f>Mathe!Y232</f>
        <v>0.33579753766274162</v>
      </c>
    </row>
    <row r="238" spans="2:12" x14ac:dyDescent="0.25">
      <c r="B238" s="2">
        <f>Mathe!A233</f>
        <v>36749.5</v>
      </c>
      <c r="D238" s="3">
        <f>Mathe!O233</f>
        <v>-5.1283257048032977</v>
      </c>
      <c r="F238" s="3">
        <f>Mathe!Q233</f>
        <v>15.088844954956679</v>
      </c>
      <c r="H238" s="3">
        <f>Mathe!U233</f>
        <v>2.2376542165869082E-2</v>
      </c>
      <c r="I238" s="3">
        <f>Mathe!V233</f>
        <v>0.1645023678113107</v>
      </c>
      <c r="K238" s="3">
        <f>Mathe!X233</f>
        <v>4.4753084331738163E-2</v>
      </c>
      <c r="L238" s="3">
        <f>Mathe!Y233</f>
        <v>0.32900473562262139</v>
      </c>
    </row>
    <row r="239" spans="2:12" x14ac:dyDescent="0.25">
      <c r="B239" s="2">
        <f>Mathe!A234</f>
        <v>36750.5</v>
      </c>
      <c r="D239" s="3">
        <f>Mathe!O234</f>
        <v>-4.9588580440232182</v>
      </c>
      <c r="F239" s="3">
        <f>Mathe!Q234</f>
        <v>14.787923539555344</v>
      </c>
      <c r="H239" s="3">
        <f>Mathe!U234</f>
        <v>2.1637100001802769E-2</v>
      </c>
      <c r="I239" s="3">
        <f>Mathe!V234</f>
        <v>0.16106973345668715</v>
      </c>
      <c r="K239" s="3">
        <f>Mathe!X234</f>
        <v>4.3274200003605538E-2</v>
      </c>
      <c r="L239" s="3">
        <f>Mathe!Y234</f>
        <v>0.32213946691337431</v>
      </c>
    </row>
    <row r="240" spans="2:12" x14ac:dyDescent="0.25">
      <c r="B240" s="2">
        <f>Mathe!A235</f>
        <v>36751.5</v>
      </c>
      <c r="D240" s="3">
        <f>Mathe!O235</f>
        <v>-4.7801612762687773</v>
      </c>
      <c r="F240" s="3">
        <f>Mathe!Q235</f>
        <v>14.4830755049808</v>
      </c>
      <c r="H240" s="3">
        <f>Mathe!U235</f>
        <v>2.0857388261806113E-2</v>
      </c>
      <c r="I240" s="3">
        <f>Mathe!V235</f>
        <v>0.15760199910804804</v>
      </c>
      <c r="K240" s="3">
        <f>Mathe!X235</f>
        <v>4.1714776523612225E-2</v>
      </c>
      <c r="L240" s="3">
        <f>Mathe!Y235</f>
        <v>0.31520399821609607</v>
      </c>
    </row>
    <row r="241" spans="2:12" x14ac:dyDescent="0.25">
      <c r="B241" s="2">
        <f>Mathe!A236</f>
        <v>36752.5</v>
      </c>
      <c r="D241" s="3">
        <f>Mathe!O236</f>
        <v>-4.5923806966162353</v>
      </c>
      <c r="F241" s="3">
        <f>Mathe!Q236</f>
        <v>14.174387295418727</v>
      </c>
      <c r="H241" s="3">
        <f>Mathe!U236</f>
        <v>2.0038040915246028E-2</v>
      </c>
      <c r="I241" s="3">
        <f>Mathe!V236</f>
        <v>0.15410027986401878</v>
      </c>
      <c r="K241" s="3">
        <f>Mathe!X236</f>
        <v>4.0076081830492057E-2</v>
      </c>
      <c r="L241" s="3">
        <f>Mathe!Y236</f>
        <v>0.30820055972803756</v>
      </c>
    </row>
    <row r="242" spans="2:12" x14ac:dyDescent="0.25">
      <c r="B242" s="2">
        <f>Mathe!A237</f>
        <v>36753.5</v>
      </c>
      <c r="D242" s="3">
        <f>Mathe!O237</f>
        <v>-4.3956712130085869</v>
      </c>
      <c r="F242" s="3">
        <f>Mathe!Q237</f>
        <v>13.861945647316418</v>
      </c>
      <c r="H242" s="3">
        <f>Mathe!U237</f>
        <v>1.9179733875533209E-2</v>
      </c>
      <c r="I242" s="3">
        <f>Mathe!V237</f>
        <v>0.150565672219338</v>
      </c>
      <c r="K242" s="3">
        <f>Mathe!X237</f>
        <v>3.8359467751066419E-2</v>
      </c>
      <c r="L242" s="3">
        <f>Mathe!Y237</f>
        <v>0.30113134443867601</v>
      </c>
    </row>
    <row r="243" spans="2:12" x14ac:dyDescent="0.25">
      <c r="B243" s="2">
        <f>Mathe!A238</f>
        <v>36754.5</v>
      </c>
      <c r="D243" s="3">
        <f>Mathe!O238</f>
        <v>-4.1901970791986747</v>
      </c>
      <c r="F243" s="3">
        <f>Mathe!Q238</f>
        <v>13.545837565115638</v>
      </c>
      <c r="H243" s="3">
        <f>Mathe!U238</f>
        <v>1.8283183834866618E-2</v>
      </c>
      <c r="I243" s="3">
        <f>Mathe!V238</f>
        <v>0.14699925377422746</v>
      </c>
      <c r="K243" s="3">
        <f>Mathe!X238</f>
        <v>3.6566367669733237E-2</v>
      </c>
      <c r="L243" s="3">
        <f>Mathe!Y238</f>
        <v>0.29399850754845491</v>
      </c>
    </row>
    <row r="244" spans="2:12" x14ac:dyDescent="0.25">
      <c r="B244" s="2">
        <f>Mathe!A239</f>
        <v>36755.5</v>
      </c>
      <c r="D244" s="3">
        <f>Mathe!O239</f>
        <v>-3.9761316266883147</v>
      </c>
      <c r="F244" s="3">
        <f>Mathe!Q239</f>
        <v>13.226150298889536</v>
      </c>
      <c r="H244" s="3">
        <f>Mathe!U239</f>
        <v>1.7349147094597284E-2</v>
      </c>
      <c r="I244" s="3">
        <f>Mathe!V239</f>
        <v>0.14340208301285146</v>
      </c>
      <c r="K244" s="3">
        <f>Mathe!X239</f>
        <v>3.4698294189194567E-2</v>
      </c>
      <c r="L244" s="3">
        <f>Mathe!Y239</f>
        <v>0.28680416602570291</v>
      </c>
    </row>
    <row r="245" spans="2:12" x14ac:dyDescent="0.25">
      <c r="B245" s="2">
        <f>Mathe!A240</f>
        <v>36756.5</v>
      </c>
      <c r="D245" s="3">
        <f>Mathe!O240</f>
        <v>-3.7536569962888873</v>
      </c>
      <c r="F245" s="3">
        <f>Mathe!Q240</f>
        <v>12.902971323859783</v>
      </c>
      <c r="H245" s="3">
        <f>Mathe!U240</f>
        <v>1.6378418393940414E-2</v>
      </c>
      <c r="I245" s="3">
        <f>Mathe!V240</f>
        <v>0.13977519914855158</v>
      </c>
      <c r="K245" s="3">
        <f>Mathe!X240</f>
        <v>3.2756836787880828E-2</v>
      </c>
      <c r="L245" s="3">
        <f>Mathe!Y240</f>
        <v>0.27955039829710315</v>
      </c>
    </row>
    <row r="246" spans="2:12" x14ac:dyDescent="0.25">
      <c r="B246" s="2">
        <f>Mathe!A241</f>
        <v>36757.5</v>
      </c>
      <c r="D246" s="3">
        <f>Mathe!O241</f>
        <v>-3.5229638698865977</v>
      </c>
      <c r="F246" s="3">
        <f>Mathe!Q241</f>
        <v>12.576388321765799</v>
      </c>
      <c r="H246" s="3">
        <f>Mathe!U241</f>
        <v>1.537182973958056E-2</v>
      </c>
      <c r="I246" s="3">
        <f>Mathe!V241</f>
        <v>0.13611962203348046</v>
      </c>
      <c r="K246" s="3">
        <f>Mathe!X241</f>
        <v>3.074365947916112E-2</v>
      </c>
      <c r="L246" s="3">
        <f>Mathe!Y241</f>
        <v>0.27223924406696093</v>
      </c>
    </row>
    <row r="247" spans="2:12" x14ac:dyDescent="0.25">
      <c r="B247" s="2">
        <f>Mathe!A242</f>
        <v>36758.5</v>
      </c>
      <c r="D247" s="3">
        <f>Mathe!O242</f>
        <v>-3.2842512029381101</v>
      </c>
      <c r="F247" s="3">
        <f>Mathe!Q242</f>
        <v>12.246489164055619</v>
      </c>
      <c r="H247" s="3">
        <f>Mathe!U242</f>
        <v>1.4330249238463622E-2</v>
      </c>
      <c r="I247" s="3">
        <f>Mathe!V242</f>
        <v>0.13243635213023372</v>
      </c>
      <c r="K247" s="3">
        <f>Mathe!X242</f>
        <v>2.8660498476927244E-2</v>
      </c>
      <c r="L247" s="3">
        <f>Mathe!Y242</f>
        <v>0.26487270426046744</v>
      </c>
    </row>
    <row r="248" spans="2:12" x14ac:dyDescent="0.25">
      <c r="B248" s="2">
        <f>Mathe!A243</f>
        <v>36759.5</v>
      </c>
      <c r="D248" s="3">
        <f>Mathe!O243</f>
        <v>-3.0377259581888638</v>
      </c>
      <c r="F248" s="3">
        <f>Mathe!Q243</f>
        <v>11.913361896863204</v>
      </c>
      <c r="H248" s="3">
        <f>Mathe!U243</f>
        <v>1.325457993592382E-2</v>
      </c>
      <c r="I248" s="3">
        <f>Mathe!V243</f>
        <v>0.12872637054303834</v>
      </c>
      <c r="K248" s="3">
        <f>Mathe!X243</f>
        <v>2.650915987184764E-2</v>
      </c>
      <c r="L248" s="3">
        <f>Mathe!Y243</f>
        <v>0.25745274108607669</v>
      </c>
    </row>
    <row r="249" spans="2:12" x14ac:dyDescent="0.25">
      <c r="B249" s="2">
        <f>Mathe!A244</f>
        <v>36760.5</v>
      </c>
      <c r="D249" s="3">
        <f>Mathe!O244</f>
        <v>-2.783602841045254</v>
      </c>
      <c r="F249" s="3">
        <f>Mathe!Q244</f>
        <v>11.57709472773624</v>
      </c>
      <c r="H249" s="3">
        <f>Mathe!U244</f>
        <v>1.2145758661027009E-2</v>
      </c>
      <c r="I249" s="3">
        <f>Mathe!V244</f>
        <v>0.12499063910607069</v>
      </c>
      <c r="K249" s="3">
        <f>Mathe!X244</f>
        <v>2.4291517322054017E-2</v>
      </c>
      <c r="L249" s="3">
        <f>Mathe!Y244</f>
        <v>0.24998127821214139</v>
      </c>
    </row>
    <row r="250" spans="2:12" x14ac:dyDescent="0.25">
      <c r="B250" s="2">
        <f>Mathe!A245</f>
        <v>36761.5</v>
      </c>
      <c r="D250" s="3">
        <f>Mathe!O245</f>
        <v>-2.5221040370002488</v>
      </c>
      <c r="F250" s="3">
        <f>Mathe!Q245</f>
        <v>11.237776014073784</v>
      </c>
      <c r="H250" s="3">
        <f>Mathe!U245</f>
        <v>1.1004754880873808E-2</v>
      </c>
      <c r="I250" s="3">
        <f>Mathe!V245</f>
        <v>0.12123010052646073</v>
      </c>
      <c r="K250" s="3">
        <f>Mathe!X245</f>
        <v>2.2009509761747616E-2</v>
      </c>
      <c r="L250" s="3">
        <f>Mathe!Y245</f>
        <v>0.24246020105292146</v>
      </c>
    </row>
    <row r="251" spans="2:12" x14ac:dyDescent="0.25">
      <c r="B251" s="2">
        <f>Mathe!A246</f>
        <v>36762.5</v>
      </c>
      <c r="D251" s="3">
        <f>Mathe!O246</f>
        <v>-2.2534589514551815</v>
      </c>
      <c r="F251" s="3">
        <f>Mathe!Q246</f>
        <v>10.895494253232627</v>
      </c>
      <c r="H251" s="3">
        <f>Mathe!U246</f>
        <v>9.8325695653579959E-3</v>
      </c>
      <c r="I251" s="3">
        <f>Mathe!V246</f>
        <v>0.1174456785795754</v>
      </c>
      <c r="K251" s="3">
        <f>Mathe!X246</f>
        <v>1.9665139130715992E-2</v>
      </c>
      <c r="L251" s="3">
        <f>Mathe!Y246</f>
        <v>0.2348913571591508</v>
      </c>
    </row>
    <row r="252" spans="2:12" x14ac:dyDescent="0.25">
      <c r="B252" s="2">
        <f>Mathe!A247</f>
        <v>36763.5</v>
      </c>
      <c r="D252" s="3">
        <f>Mathe!O247</f>
        <v>-1.9779039522479316</v>
      </c>
      <c r="F252" s="3">
        <f>Mathe!Q247</f>
        <v>10.550338074257796</v>
      </c>
      <c r="H252" s="3">
        <f>Mathe!U247</f>
        <v>8.6302340637337757E-3</v>
      </c>
      <c r="I252" s="3">
        <f>Mathe!V247</f>
        <v>0.11363827835418895</v>
      </c>
      <c r="K252" s="3">
        <f>Mathe!X247</f>
        <v>1.7260468127467551E-2</v>
      </c>
      <c r="L252" s="3">
        <f>Mathe!Y247</f>
        <v>0.2272765567083779</v>
      </c>
    </row>
    <row r="253" spans="2:12" x14ac:dyDescent="0.25">
      <c r="B253" s="2">
        <f>Mathe!A248</f>
        <v>36764.5</v>
      </c>
      <c r="D253" s="3">
        <f>Mathe!O248</f>
        <v>-1.6956821151444972</v>
      </c>
      <c r="F253" s="3">
        <f>Mathe!Q248</f>
        <v>10.202396231191701</v>
      </c>
      <c r="H253" s="3">
        <f>Mathe!U248</f>
        <v>7.3988089941132698E-3</v>
      </c>
      <c r="I253" s="3">
        <f>Mathe!V248</f>
        <v>0.10980878654519499</v>
      </c>
      <c r="K253" s="3">
        <f>Mathe!X248</f>
        <v>1.479761798822654E-2</v>
      </c>
      <c r="L253" s="3">
        <f>Mathe!Y248</f>
        <v>0.21961757309038998</v>
      </c>
    </row>
    <row r="254" spans="2:12" x14ac:dyDescent="0.25">
      <c r="B254" s="2">
        <f>Mathe!A249</f>
        <v>36765.5</v>
      </c>
      <c r="D254" s="3">
        <f>Mathe!O249</f>
        <v>-1.4070429725179217</v>
      </c>
      <c r="F254" s="3">
        <f>Mathe!Q249</f>
        <v>9.8517575979142009</v>
      </c>
      <c r="H254" s="3">
        <f>Mathe!U249</f>
        <v>6.1393831468714551E-3</v>
      </c>
      <c r="I254" s="3">
        <f>Mathe!V249</f>
        <v>0.10595807179155668</v>
      </c>
      <c r="K254" s="3">
        <f>Mathe!X249</f>
        <v>1.227876629374291E-2</v>
      </c>
      <c r="L254" s="3">
        <f>Mathe!Y249</f>
        <v>0.21191614358311336</v>
      </c>
    </row>
    <row r="255" spans="2:12" x14ac:dyDescent="0.25">
      <c r="B255" s="2">
        <f>Mathe!A250</f>
        <v>36766.5</v>
      </c>
      <c r="D255" s="3">
        <f>Mathe!O250</f>
        <v>-1.1122422653939199</v>
      </c>
      <c r="F255" s="3">
        <f>Mathe!Q250</f>
        <v>9.4985111644650342</v>
      </c>
      <c r="H255" s="3">
        <f>Mathe!U250</f>
        <v>4.8530724027411216E-3</v>
      </c>
      <c r="I255" s="3">
        <f>Mathe!V250</f>
        <v>0.102086985057251</v>
      </c>
      <c r="K255" s="3">
        <f>Mathe!X250</f>
        <v>9.7061448054822433E-3</v>
      </c>
      <c r="L255" s="3">
        <f>Mathe!Y250</f>
        <v>0.204173970114502</v>
      </c>
    </row>
    <row r="256" spans="2:12" x14ac:dyDescent="0.25">
      <c r="B256" s="2">
        <f>Mathe!A251</f>
        <v>36767.5</v>
      </c>
      <c r="D256" s="3">
        <f>Mathe!O251</f>
        <v>-0.81154169900620043</v>
      </c>
      <c r="F256" s="3">
        <f>Mathe!Q251</f>
        <v>9.1427460347978808</v>
      </c>
      <c r="H256" s="3">
        <f>Mathe!U251</f>
        <v>3.5410186662217479E-3</v>
      </c>
      <c r="I256" s="3">
        <f>Mathe!V251</f>
        <v>9.8196360053014839E-2</v>
      </c>
      <c r="K256" s="3">
        <f>Mathe!X251</f>
        <v>7.0820373324434957E-3</v>
      </c>
      <c r="L256" s="3">
        <f>Mathe!Y251</f>
        <v>0.19639272010602968</v>
      </c>
    </row>
    <row r="257" spans="2:12" x14ac:dyDescent="0.25">
      <c r="B257" s="2">
        <f>Mathe!A252</f>
        <v>36768.5</v>
      </c>
      <c r="D257" s="3">
        <f>Mathe!O252</f>
        <v>-0.50520870196524958</v>
      </c>
      <c r="F257" s="3">
        <f>Mathe!Q252</f>
        <v>8.7845514259151205</v>
      </c>
      <c r="H257" s="3">
        <f>Mathe!U252</f>
        <v>2.2043888147550879E-3</v>
      </c>
      <c r="I257" s="3">
        <f>Mathe!V252</f>
        <v>9.4287013696775238E-2</v>
      </c>
      <c r="K257" s="3">
        <f>Mathe!X252</f>
        <v>4.4087776295101758E-3</v>
      </c>
      <c r="L257" s="3">
        <f>Mathe!Y252</f>
        <v>0.18857402739355048</v>
      </c>
    </row>
    <row r="258" spans="2:12" x14ac:dyDescent="0.25">
      <c r="B258" s="2">
        <f>Mathe!A253</f>
        <v>36769.5</v>
      </c>
      <c r="D258" s="3">
        <f>Mathe!O253</f>
        <v>-0.1935161891102071</v>
      </c>
      <c r="F258" s="3">
        <f>Mathe!Q253</f>
        <v>8.4240166683310633</v>
      </c>
      <c r="H258" s="3">
        <f>Mathe!U253</f>
        <v>8.4437366397127742E-4</v>
      </c>
      <c r="I258" s="3">
        <f>Mathe!V253</f>
        <v>9.035974661071329E-2</v>
      </c>
      <c r="K258" s="3">
        <f>Mathe!X253</f>
        <v>1.6887473279425548E-3</v>
      </c>
      <c r="L258" s="3">
        <f>Mathe!Y253</f>
        <v>0.18071949322142658</v>
      </c>
    </row>
    <row r="259" spans="2:12" x14ac:dyDescent="0.25">
      <c r="B259" s="19">
        <f>Mathe!A254</f>
        <v>36770.5</v>
      </c>
      <c r="C259" s="20"/>
      <c r="D259" s="21">
        <f>Mathe!O254</f>
        <v>0.12325767192125457</v>
      </c>
      <c r="E259" s="20"/>
      <c r="F259" s="21">
        <f>Mathe!Q254</f>
        <v>8.0612312078100921</v>
      </c>
      <c r="G259" s="20"/>
      <c r="H259" s="21">
        <f>Mathe!U254</f>
        <v>-5.3781305084221428E-4</v>
      </c>
      <c r="I259" s="21">
        <f>Mathe!V254</f>
        <v>8.6415343652978927E-2</v>
      </c>
      <c r="J259" s="20"/>
      <c r="K259" s="21">
        <f>Mathe!X254</f>
        <v>-1.0756261016844286E-3</v>
      </c>
      <c r="L259" s="21">
        <f>Mathe!Y254</f>
        <v>0.17283068730595785</v>
      </c>
    </row>
    <row r="260" spans="2:12" x14ac:dyDescent="0.25">
      <c r="B260" s="2">
        <f>Mathe!A255</f>
        <v>36771.5</v>
      </c>
      <c r="D260" s="3">
        <f>Mathe!O255</f>
        <v>0.44482969040598114</v>
      </c>
      <c r="F260" s="3">
        <f>Mathe!Q255</f>
        <v>7.6962846083272387</v>
      </c>
      <c r="H260" s="3">
        <f>Mathe!U255</f>
        <v>-1.9409356770528506E-3</v>
      </c>
      <c r="I260" s="3">
        <f>Mathe!V255</f>
        <v>8.2454574482169446E-2</v>
      </c>
      <c r="K260" s="3">
        <f>Mathe!X255</f>
        <v>-3.8818713541057012E-3</v>
      </c>
      <c r="L260" s="3">
        <f>Mathe!Y255</f>
        <v>0.16490914896433889</v>
      </c>
    </row>
    <row r="261" spans="2:12" x14ac:dyDescent="0.25">
      <c r="B261" s="2">
        <f>Mathe!A256</f>
        <v>36772.5</v>
      </c>
      <c r="D261" s="3">
        <f>Mathe!O256</f>
        <v>0.77091187855674115</v>
      </c>
      <c r="F261" s="3">
        <f>Mathe!Q256</f>
        <v>7.32926655619461</v>
      </c>
      <c r="H261" s="3">
        <f>Mathe!U256</f>
        <v>-3.3637376308874511E-3</v>
      </c>
      <c r="I261" s="3">
        <f>Mathe!V256</f>
        <v>7.8478194152724043E-2</v>
      </c>
      <c r="K261" s="3">
        <f>Mathe!X256</f>
        <v>-6.7274752617749022E-3</v>
      </c>
      <c r="L261" s="3">
        <f>Mathe!Y256</f>
        <v>0.15695638830544809</v>
      </c>
    </row>
    <row r="262" spans="2:12" x14ac:dyDescent="0.25">
      <c r="B262" s="2">
        <f>Mathe!A257</f>
        <v>36773.5</v>
      </c>
      <c r="D262" s="3">
        <f>Mathe!O257</f>
        <v>1.1012116739158562</v>
      </c>
      <c r="F262" s="3">
        <f>Mathe!Q257</f>
        <v>6.9602668653014375</v>
      </c>
      <c r="H262" s="3">
        <f>Mathe!U257</f>
        <v>-4.804942367807462E-3</v>
      </c>
      <c r="I262" s="3">
        <f>Mathe!V257</f>
        <v>7.4486943739518821E-2</v>
      </c>
      <c r="K262" s="3">
        <f>Mathe!X257</f>
        <v>-9.609884735614924E-3</v>
      </c>
      <c r="L262" s="3">
        <f>Mathe!Y257</f>
        <v>0.14897388747903764</v>
      </c>
    </row>
    <row r="263" spans="2:12" x14ac:dyDescent="0.25">
      <c r="B263" s="2">
        <f>Mathe!A258</f>
        <v>36774.5</v>
      </c>
      <c r="D263" s="3">
        <f>Mathe!O258</f>
        <v>1.4354321582067777</v>
      </c>
      <c r="F263" s="3">
        <f>Mathe!Q258</f>
        <v>6.5893754834102465</v>
      </c>
      <c r="H263" s="3">
        <f>Mathe!U258</f>
        <v>-6.263254337429104E-3</v>
      </c>
      <c r="I263" s="3">
        <f>Mathe!V258</f>
        <v>7.0481550989972441E-2</v>
      </c>
      <c r="K263" s="3">
        <f>Mathe!X258</f>
        <v>-1.2526508674858208E-2</v>
      </c>
      <c r="L263" s="3">
        <f>Mathe!Y258</f>
        <v>0.14096310197994488</v>
      </c>
    </row>
    <row r="264" spans="2:12" x14ac:dyDescent="0.25">
      <c r="B264" s="2">
        <f>Mathe!A259</f>
        <v>36775.5</v>
      </c>
      <c r="D264" s="3">
        <f>Mathe!O259</f>
        <v>1.7732722727618311</v>
      </c>
      <c r="F264" s="3">
        <f>Mathe!Q259</f>
        <v>6.2166824994549632</v>
      </c>
      <c r="H264" s="3">
        <f>Mathe!U259</f>
        <v>-7.737359923504228E-3</v>
      </c>
      <c r="I264" s="3">
        <f>Mathe!V259</f>
        <v>6.6462731002091574E-2</v>
      </c>
      <c r="K264" s="3">
        <f>Mathe!X259</f>
        <v>-1.5474719847008456E-2</v>
      </c>
      <c r="L264" s="3">
        <f>Mathe!Y259</f>
        <v>0.13292546200418315</v>
      </c>
    </row>
    <row r="265" spans="2:12" x14ac:dyDescent="0.25">
      <c r="B265" s="2">
        <f>Mathe!A260</f>
        <v>36776.5</v>
      </c>
      <c r="D265" s="3">
        <f>Mathe!O260</f>
        <v>2.1144270306637702</v>
      </c>
      <c r="F265" s="3">
        <f>Mathe!Q260</f>
        <v>5.8422781517842193</v>
      </c>
      <c r="H265" s="3">
        <f>Mathe!U260</f>
        <v>-9.2259283695624739E-3</v>
      </c>
      <c r="I265" s="3">
        <f>Mathe!V260</f>
        <v>6.2431186926938088E-2</v>
      </c>
      <c r="K265" s="3">
        <f>Mathe!X260</f>
        <v>-1.8451856739124948E-2</v>
      </c>
      <c r="L265" s="3">
        <f>Mathe!Y260</f>
        <v>0.12486237385387618</v>
      </c>
    </row>
    <row r="266" spans="2:12" x14ac:dyDescent="0.25">
      <c r="B266" s="2">
        <f>Mathe!A261</f>
        <v>36777.5</v>
      </c>
      <c r="D266" s="3">
        <f>Mathe!O261</f>
        <v>2.4585877257700139</v>
      </c>
      <c r="F266" s="3">
        <f>Mathe!Q261</f>
        <v>5.4662528372937302</v>
      </c>
      <c r="H266" s="3">
        <f>Mathe!U261</f>
        <v>-1.0727612690951545E-2</v>
      </c>
      <c r="I266" s="3">
        <f>Mathe!V261</f>
        <v>5.8387610694085094E-2</v>
      </c>
      <c r="K266" s="3">
        <f>Mathe!X261</f>
        <v>-2.145522538190309E-2</v>
      </c>
      <c r="L266" s="3">
        <f>Mathe!Y261</f>
        <v>0.11677522138817019</v>
      </c>
    </row>
    <row r="267" spans="2:12" x14ac:dyDescent="0.25">
      <c r="B267" s="2">
        <f>Mathe!A262</f>
        <v>36778.5</v>
      </c>
      <c r="D267" s="3">
        <f>Mathe!O262</f>
        <v>2.8054421388067921</v>
      </c>
      <c r="F267" s="3">
        <f>Mathe!Q262</f>
        <v>5.0886971213919372</v>
      </c>
      <c r="H267" s="3">
        <f>Mathe!U262</f>
        <v>-1.2241050574092575E-2</v>
      </c>
      <c r="I267" s="3">
        <f>Mathe!V262</f>
        <v>5.4332683758708936E-2</v>
      </c>
      <c r="K267" s="3">
        <f>Mathe!X262</f>
        <v>-2.4482101148185151E-2</v>
      </c>
      <c r="L267" s="3">
        <f>Mathe!Y262</f>
        <v>0.10866536751741787</v>
      </c>
    </row>
    <row r="268" spans="2:12" x14ac:dyDescent="0.25">
      <c r="B268" s="2">
        <f>Mathe!A263</f>
        <v>36779.5</v>
      </c>
      <c r="D268" s="3">
        <f>Mathe!O263</f>
        <v>3.1546747407426863</v>
      </c>
      <c r="F268" s="3">
        <f>Mathe!Q263</f>
        <v>4.7097017487411392</v>
      </c>
      <c r="H268" s="3">
        <f>Mathe!U263</f>
        <v>-1.3764865263864594E-2</v>
      </c>
      <c r="I268" s="3">
        <f>Mathe!V263</f>
        <v>5.0267077869015436E-2</v>
      </c>
      <c r="K268" s="3">
        <f>Mathe!X263</f>
        <v>-2.7529730527729189E-2</v>
      </c>
      <c r="L268" s="3">
        <f>Mathe!Y263</f>
        <v>0.10053415573803087</v>
      </c>
    </row>
    <row r="269" spans="2:12" x14ac:dyDescent="0.25">
      <c r="B269" s="2">
        <f>Mathe!A264</f>
        <v>36780.5</v>
      </c>
      <c r="D269" s="3">
        <f>Mathe!O264</f>
        <v>3.50596689367487</v>
      </c>
      <c r="F269" s="3">
        <f>Mathe!Q264</f>
        <v>4.329357654718037</v>
      </c>
      <c r="H269" s="3">
        <f>Mathe!U264</f>
        <v>-1.529766644013611E-2</v>
      </c>
      <c r="I269" s="3">
        <f>Mathe!V264</f>
        <v>4.6191455852787069E-2</v>
      </c>
      <c r="K269" s="3">
        <f>Mathe!X264</f>
        <v>-3.0595332880272219E-2</v>
      </c>
      <c r="L269" s="3">
        <f>Mathe!Y264</f>
        <v>9.2382911705574139E-2</v>
      </c>
    </row>
    <row r="270" spans="2:12" x14ac:dyDescent="0.25">
      <c r="B270" s="2">
        <f>Mathe!A265</f>
        <v>36781.5</v>
      </c>
      <c r="D270" s="3">
        <f>Mathe!O265</f>
        <v>3.8589970494748265</v>
      </c>
      <c r="F270" s="3">
        <f>Mathe!Q265</f>
        <v>3.947755977536191</v>
      </c>
      <c r="H270" s="3">
        <f>Mathe!U265</f>
        <v>-1.683805108452056E-2</v>
      </c>
      <c r="I270" s="3">
        <f>Mathe!V265</f>
        <v>4.2106472421888391E-2</v>
      </c>
      <c r="K270" s="3">
        <f>Mathe!X265</f>
        <v>-3.3676102169041121E-2</v>
      </c>
      <c r="L270" s="3">
        <f>Mathe!Y265</f>
        <v>8.4212944843776782E-2</v>
      </c>
    </row>
    <row r="271" spans="2:12" x14ac:dyDescent="0.25">
      <c r="B271" s="2">
        <f>Mathe!A266</f>
        <v>36782.5</v>
      </c>
      <c r="D271" s="3">
        <f>Mathe!O266</f>
        <v>4.2134409464642157</v>
      </c>
      <c r="F271" s="3">
        <f>Mathe!Q266</f>
        <v>3.5649880709730408</v>
      </c>
      <c r="H271" s="3">
        <f>Mathe!U266</f>
        <v>-1.8384604338536673E-2</v>
      </c>
      <c r="I271" s="3">
        <f>Mathe!V266</f>
        <v>3.8012774993630795E-2</v>
      </c>
      <c r="K271" s="3">
        <f>Mathe!X266</f>
        <v>-3.6769208677073346E-2</v>
      </c>
      <c r="L271" s="3">
        <f>Mathe!Y266</f>
        <v>7.602554998726159E-2</v>
      </c>
    </row>
    <row r="272" spans="2:12" x14ac:dyDescent="0.25">
      <c r="B272" s="2">
        <f>Mathe!A267</f>
        <v>36783.5</v>
      </c>
      <c r="D272" s="3">
        <f>Mathe!O267</f>
        <v>4.568971804404204</v>
      </c>
      <c r="F272" s="3">
        <f>Mathe!Q267</f>
        <v>3.1811455176438712</v>
      </c>
      <c r="H272" s="3">
        <f>Mathe!U267</f>
        <v>-1.9935900354409928E-2</v>
      </c>
      <c r="I272" s="3">
        <f>Mathe!V267</f>
        <v>3.3911004527952308E-2</v>
      </c>
      <c r="K272" s="3">
        <f>Mathe!X267</f>
        <v>-3.9871800708819856E-2</v>
      </c>
      <c r="L272" s="3">
        <f>Mathe!Y267</f>
        <v>6.7822009055904617E-2</v>
      </c>
    </row>
    <row r="273" spans="2:12" x14ac:dyDescent="0.25">
      <c r="B273" s="2">
        <f>Mathe!A268</f>
        <v>36784.5</v>
      </c>
      <c r="D273" s="3">
        <f>Mathe!O268</f>
        <v>4.925260518099476</v>
      </c>
      <c r="F273" s="3">
        <f>Mathe!Q268</f>
        <v>2.7963201427645963</v>
      </c>
      <c r="H273" s="3">
        <f>Mathe!U268</f>
        <v>-2.1490503139829406E-2</v>
      </c>
      <c r="I273" s="3">
        <f>Mathe!V268</f>
        <v>2.9801796379416119E-2</v>
      </c>
      <c r="K273" s="3">
        <f>Mathe!X268</f>
        <v>-4.2981006279658812E-2</v>
      </c>
      <c r="L273" s="3">
        <f>Mathe!Y268</f>
        <v>5.9603592758832237E-2</v>
      </c>
    </row>
    <row r="274" spans="2:12" x14ac:dyDescent="0.25">
      <c r="B274" s="2">
        <f>Mathe!A269</f>
        <v>36785.5</v>
      </c>
      <c r="D274" s="3">
        <f>Mathe!O269</f>
        <v>5.2819758499305882</v>
      </c>
      <c r="F274" s="3">
        <f>Mathe!Q269</f>
        <v>2.4106040283455239</v>
      </c>
      <c r="H274" s="3">
        <f>Mathe!U269</f>
        <v>-2.3046967398028667E-2</v>
      </c>
      <c r="I274" s="3">
        <f>Mathe!V269</f>
        <v>2.5685781163082812E-2</v>
      </c>
      <c r="K274" s="3">
        <f>Mathe!X269</f>
        <v>-4.6093934796057334E-2</v>
      </c>
      <c r="L274" s="3">
        <f>Mathe!Y269</f>
        <v>5.1371562326165625E-2</v>
      </c>
    </row>
    <row r="275" spans="2:12" x14ac:dyDescent="0.25">
      <c r="B275" s="2">
        <f>Mathe!A270</f>
        <v>36786.5</v>
      </c>
      <c r="D275" s="3">
        <f>Mathe!O270</f>
        <v>5.638784621644807</v>
      </c>
      <c r="F275" s="3">
        <f>Mathe!Q270</f>
        <v>2.0240895277567259</v>
      </c>
      <c r="H275" s="3">
        <f>Mathe!U270</f>
        <v>-2.4603839364631147E-2</v>
      </c>
      <c r="I275" s="3">
        <f>Mathe!V270</f>
        <v>2.1563585633338305E-2</v>
      </c>
      <c r="K275" s="3">
        <f>Mathe!X270</f>
        <v>-4.9207678729262294E-2</v>
      </c>
      <c r="L275" s="3">
        <f>Mathe!Y270</f>
        <v>4.312717126667661E-2</v>
      </c>
    </row>
    <row r="276" spans="2:12" x14ac:dyDescent="0.25">
      <c r="B276" s="2">
        <f>Mathe!A271</f>
        <v>36787.5</v>
      </c>
      <c r="D276" s="3">
        <f>Mathe!O271</f>
        <v>5.9953519057457951</v>
      </c>
      <c r="F276" s="3">
        <f>Mathe!Q271</f>
        <v>1.6368692806064975</v>
      </c>
      <c r="H276" s="3">
        <f>Mathe!U271</f>
        <v>-2.6159657642745218E-2</v>
      </c>
      <c r="I276" s="3">
        <f>Mathe!V271</f>
        <v>1.7435833574806582E-2</v>
      </c>
      <c r="K276" s="3">
        <f>Mathe!X271</f>
        <v>-5.2319315285490435E-2</v>
      </c>
      <c r="L276" s="3">
        <f>Mathe!Y271</f>
        <v>3.4871667149613164E-2</v>
      </c>
    </row>
    <row r="277" spans="2:12" x14ac:dyDescent="0.25">
      <c r="B277" s="2">
        <f>Mathe!A272</f>
        <v>36788.5</v>
      </c>
      <c r="D277" s="3">
        <f>Mathe!O272</f>
        <v>6.3513412168321173</v>
      </c>
      <c r="F277" s="3">
        <f>Mathe!Q272</f>
        <v>1.2490362278730054</v>
      </c>
      <c r="H277" s="3">
        <f>Mathe!U272</f>
        <v>-2.7712954037835885E-2</v>
      </c>
      <c r="I277" s="3">
        <f>Mathe!V272</f>
        <v>1.3303146704494196E-2</v>
      </c>
      <c r="K277" s="3">
        <f>Mathe!X272</f>
        <v>-5.542590807567177E-2</v>
      </c>
      <c r="L277" s="3">
        <f>Mathe!Y272</f>
        <v>2.6606293408988391E-2</v>
      </c>
    </row>
    <row r="278" spans="2:12" x14ac:dyDescent="0.25">
      <c r="B278" s="2">
        <f>Mathe!A273</f>
        <v>36789.5</v>
      </c>
      <c r="D278" s="3">
        <f>Mathe!O273</f>
        <v>6.7064147032512995</v>
      </c>
      <c r="F278" s="3">
        <f>Mathe!Q273</f>
        <v>0.86068362722888259</v>
      </c>
      <c r="H278" s="3">
        <f>Mathe!U273</f>
        <v>-2.9262254393973411E-2</v>
      </c>
      <c r="I278" s="3">
        <f>Mathe!V273</f>
        <v>9.1661455843365536E-3</v>
      </c>
      <c r="K278" s="3">
        <f>Mathe!X273</f>
        <v>-5.8524508787946822E-2</v>
      </c>
      <c r="L278" s="3">
        <f>Mathe!Y273</f>
        <v>1.8332291168673107E-2</v>
      </c>
    </row>
    <row r="279" spans="2:12" x14ac:dyDescent="0.25">
      <c r="B279" s="2">
        <f>Mathe!A274</f>
        <v>36790.5</v>
      </c>
      <c r="D279" s="3">
        <f>Mathe!O274</f>
        <v>7.0602333394352135</v>
      </c>
      <c r="F279" s="3">
        <f>Mathe!Q274</f>
        <v>0.47190506849869507</v>
      </c>
      <c r="H279" s="3">
        <f>Mathe!U274</f>
        <v>-3.0806079433054721E-2</v>
      </c>
      <c r="I279" s="3">
        <f>Mathe!V274</f>
        <v>5.0254505433389683E-3</v>
      </c>
      <c r="K279" s="3">
        <f>Mathe!X274</f>
        <v>-6.1612158866109441E-2</v>
      </c>
      <c r="L279" s="3">
        <f>Mathe!Y274</f>
        <v>1.0050901086677937E-2</v>
      </c>
    </row>
    <row r="280" spans="2:12" x14ac:dyDescent="0.25">
      <c r="B280" s="2">
        <f>Mathe!A275</f>
        <v>36791.5</v>
      </c>
      <c r="D280" s="3">
        <f>Mathe!O275</f>
        <v>7.4124571193016227</v>
      </c>
      <c r="F280" s="3">
        <f>Mathe!Q275</f>
        <v>8.2794489186195988E-2</v>
      </c>
      <c r="H280" s="3">
        <f>Mathe!U275</f>
        <v>-3.2342945598676863E-2</v>
      </c>
      <c r="I280" s="3">
        <f>Mathe!V275</f>
        <v>8.8168260848804517E-4</v>
      </c>
      <c r="K280" s="3">
        <f>Mathe!X275</f>
        <v>-6.4685891197353726E-2</v>
      </c>
      <c r="L280" s="3">
        <f>Mathe!Y275</f>
        <v>1.7633652169760903E-3</v>
      </c>
    </row>
    <row r="281" spans="2:12" x14ac:dyDescent="0.25">
      <c r="B281" s="22">
        <f>Mathe!A276</f>
        <v>36792.5</v>
      </c>
      <c r="C281" s="23"/>
      <c r="D281" s="24">
        <f>Mathe!O276</f>
        <v>7.7627452511045485</v>
      </c>
      <c r="E281" s="23"/>
      <c r="F281" s="24">
        <f>Mathe!Q276</f>
        <v>-0.30655380998874016</v>
      </c>
      <c r="G281" s="23"/>
      <c r="H281" s="24">
        <f>Mathe!U276</f>
        <v>-3.3871365906332086E-2</v>
      </c>
      <c r="I281" s="24">
        <f>Mathe!V276</f>
        <v>-3.2645355563505215E-3</v>
      </c>
      <c r="J281" s="23"/>
      <c r="K281" s="24">
        <f>Mathe!X276</f>
        <v>-6.7742731812664173E-2</v>
      </c>
      <c r="L281" s="24">
        <f>Mathe!Y276</f>
        <v>-6.5290711127010429E-3</v>
      </c>
    </row>
    <row r="282" spans="2:12" x14ac:dyDescent="0.25">
      <c r="B282" s="2">
        <f>Mathe!A277</f>
        <v>36793.5</v>
      </c>
      <c r="D282" s="3">
        <f>Mathe!O277</f>
        <v>8.1107563541288776</v>
      </c>
      <c r="F282" s="3">
        <f>Mathe!Q277</f>
        <v>-0.69604514960843933</v>
      </c>
      <c r="H282" s="3">
        <f>Mathe!U277</f>
        <v>-3.5389850801650025E-2</v>
      </c>
      <c r="I282" s="3">
        <f>Mathe!V277</f>
        <v>-7.4125787043809888E-3</v>
      </c>
      <c r="K282" s="3">
        <f>Mathe!X277</f>
        <v>-7.0779701603300049E-2</v>
      </c>
      <c r="L282" s="3">
        <f>Mathe!Y277</f>
        <v>-1.4825157408761978E-2</v>
      </c>
    </row>
    <row r="283" spans="2:12" x14ac:dyDescent="0.25">
      <c r="B283" s="2">
        <f>Mathe!A278</f>
        <v>36794.5</v>
      </c>
      <c r="D283" s="3">
        <f>Mathe!O278</f>
        <v>8.4561486576232472</v>
      </c>
      <c r="F283" s="3">
        <f>Mathe!Q278</f>
        <v>-1.0855844561940526</v>
      </c>
      <c r="H283" s="3">
        <f>Mathe!U278</f>
        <v>-3.6896909028406089E-2</v>
      </c>
      <c r="I283" s="3">
        <f>Mathe!V278</f>
        <v>-1.156181805349092E-2</v>
      </c>
      <c r="K283" s="3">
        <f>Mathe!X278</f>
        <v>-7.3793818056812177E-2</v>
      </c>
      <c r="L283" s="3">
        <f>Mathe!Y278</f>
        <v>-2.312363610698184E-2</v>
      </c>
    </row>
    <row r="284" spans="2:12" x14ac:dyDescent="0.25">
      <c r="B284" s="2">
        <f>Mathe!A279</f>
        <v>36795.5</v>
      </c>
      <c r="D284" s="3">
        <f>Mathe!O279</f>
        <v>8.7985802023759412</v>
      </c>
      <c r="F284" s="3">
        <f>Mathe!Q279</f>
        <v>-1.4750762470256902</v>
      </c>
      <c r="H284" s="3">
        <f>Mathe!U279</f>
        <v>-3.8391048508062298E-2</v>
      </c>
      <c r="I284" s="3">
        <f>Mathe!V279</f>
        <v>-1.5711620328380489E-2</v>
      </c>
      <c r="K284" s="3">
        <f>Mathe!X279</f>
        <v>-7.6782097016124595E-2</v>
      </c>
      <c r="L284" s="3">
        <f>Mathe!Y279</f>
        <v>-3.1423240656760977E-2</v>
      </c>
    </row>
    <row r="285" spans="2:12" x14ac:dyDescent="0.25">
      <c r="B285" s="2">
        <f>Mathe!A280</f>
        <v>36796.5</v>
      </c>
      <c r="D285" s="3">
        <f>Mathe!O280</f>
        <v>9.1377090453342369</v>
      </c>
      <c r="F285" s="3">
        <f>Mathe!Q280</f>
        <v>-1.8644246152124619</v>
      </c>
      <c r="H285" s="3">
        <f>Mathe!U280</f>
        <v>-3.9870777232587556E-2</v>
      </c>
      <c r="I285" s="3">
        <f>Mathe!V280</f>
        <v>-1.9861346798090138E-2</v>
      </c>
      <c r="K285" s="3">
        <f>Mathe!X280</f>
        <v>-7.9741554465175113E-2</v>
      </c>
      <c r="L285" s="3">
        <f>Mathe!Y280</f>
        <v>-3.9722693596180275E-2</v>
      </c>
    </row>
    <row r="286" spans="2:12" x14ac:dyDescent="0.25">
      <c r="B286" s="2">
        <f>Mathe!A281</f>
        <v>36797.5</v>
      </c>
      <c r="D286" s="3">
        <f>Mathe!O281</f>
        <v>9.4731934676720098</v>
      </c>
      <c r="F286" s="3">
        <f>Mathe!Q281</f>
        <v>-2.2535332150788063</v>
      </c>
      <c r="H286" s="3">
        <f>Mathe!U281</f>
        <v>-4.1334604172323895E-2</v>
      </c>
      <c r="I286" s="3">
        <f>Mathe!V281</f>
        <v>-2.4010352309833869E-2</v>
      </c>
      <c r="K286" s="3">
        <f>Mathe!X281</f>
        <v>-8.266920834464779E-2</v>
      </c>
      <c r="L286" s="3">
        <f>Mathe!Y281</f>
        <v>-4.8020704619667738E-2</v>
      </c>
    </row>
    <row r="287" spans="2:12" x14ac:dyDescent="0.25">
      <c r="B287" s="2">
        <f>Mathe!A282</f>
        <v>36798.5</v>
      </c>
      <c r="D287" s="3">
        <f>Mathe!O282</f>
        <v>9.8046921867134156</v>
      </c>
      <c r="F287" s="3">
        <f>Mathe!Q282</f>
        <v>-2.6423052479370588</v>
      </c>
      <c r="H287" s="3">
        <f>Mathe!U282</f>
        <v>-4.2781040200677932E-2</v>
      </c>
      <c r="I287" s="3">
        <f>Mathe!V282</f>
        <v>-2.8157984320115848E-2</v>
      </c>
      <c r="K287" s="3">
        <f>Mathe!X282</f>
        <v>-8.5562080401355864E-2</v>
      </c>
      <c r="L287" s="3">
        <f>Mathe!Y282</f>
        <v>-5.6315968640231695E-2</v>
      </c>
    </row>
    <row r="288" spans="2:12" x14ac:dyDescent="0.25">
      <c r="B288" s="2">
        <f>Mathe!A283</f>
        <v>36799.5</v>
      </c>
      <c r="D288" s="3">
        <f>Mathe!O283</f>
        <v>10.131864572110695</v>
      </c>
      <c r="F288" s="3">
        <f>Mathe!Q283</f>
        <v>-3.0306434483143412</v>
      </c>
      <c r="H288" s="3">
        <f>Mathe!U283</f>
        <v>-4.4208599037374514E-2</v>
      </c>
      <c r="I288" s="3">
        <f>Mathe!V283</f>
        <v>-3.2303581924127772E-2</v>
      </c>
      <c r="K288" s="3">
        <f>Mathe!X283</f>
        <v>-8.8417198074749029E-2</v>
      </c>
      <c r="L288" s="3">
        <f>Mathe!Y283</f>
        <v>-6.4607163848255544E-2</v>
      </c>
    </row>
    <row r="289" spans="2:12" x14ac:dyDescent="0.25">
      <c r="B289" s="19">
        <f>Mathe!A284</f>
        <v>36800.5</v>
      </c>
      <c r="C289" s="20"/>
      <c r="D289" s="21">
        <f>Mathe!O284</f>
        <v>10.45437086668035</v>
      </c>
      <c r="E289" s="20"/>
      <c r="F289" s="21">
        <f>Mathe!Q284</f>
        <v>-3.418450070706132</v>
      </c>
      <c r="G289" s="20"/>
      <c r="H289" s="21">
        <f>Mathe!U284</f>
        <v>-4.5615798212036311E-2</v>
      </c>
      <c r="I289" s="21">
        <f>Mathe!V284</f>
        <v>-3.6446474884516883E-2</v>
      </c>
      <c r="J289" s="20"/>
      <c r="K289" s="21">
        <f>Mathe!X284</f>
        <v>-9.1231596424072622E-2</v>
      </c>
      <c r="L289" s="21">
        <f>Mathe!Y284</f>
        <v>-7.2892949769033766E-2</v>
      </c>
    </row>
    <row r="290" spans="2:12" x14ac:dyDescent="0.25">
      <c r="B290" s="2">
        <f>Mathe!A285</f>
        <v>36801.5</v>
      </c>
      <c r="D290" s="3">
        <f>Mathe!O285</f>
        <v>10.77187241229282</v>
      </c>
      <c r="F290" s="3">
        <f>Mathe!Q285</f>
        <v>-3.8056268769287742</v>
      </c>
      <c r="H290" s="3">
        <f>Mathe!U285</f>
        <v>-4.7001160049813459E-2</v>
      </c>
      <c r="I290" s="3">
        <f>Mathe!V285</f>
        <v>-4.0585982660668367E-2</v>
      </c>
      <c r="K290" s="3">
        <f>Mathe!X285</f>
        <v>-9.4002320099626918E-2</v>
      </c>
      <c r="L290" s="3">
        <f>Mathe!Y285</f>
        <v>-8.1171965321336734E-2</v>
      </c>
    </row>
    <row r="291" spans="2:12" x14ac:dyDescent="0.25">
      <c r="B291" s="2">
        <f>Mathe!A286</f>
        <v>36802.5</v>
      </c>
      <c r="D291" s="3">
        <f>Mathe!O286</f>
        <v>11.084031881203614</v>
      </c>
      <c r="F291" s="3">
        <f>Mathe!Q286</f>
        <v>-4.1920751241441945</v>
      </c>
      <c r="H291" s="3">
        <f>Mathe!U286</f>
        <v>-4.8363212680756017E-2</v>
      </c>
      <c r="I291" s="3">
        <f>Mathe!V286</f>
        <v>-4.4721413439718721E-2</v>
      </c>
      <c r="K291" s="3">
        <f>Mathe!X286</f>
        <v>-9.6726425361512033E-2</v>
      </c>
      <c r="L291" s="3">
        <f>Mathe!Y286</f>
        <v>-8.9442826879437443E-2</v>
      </c>
    </row>
    <row r="292" spans="2:12" x14ac:dyDescent="0.25">
      <c r="B292" s="2">
        <f>Mathe!A287</f>
        <v>36803.5</v>
      </c>
      <c r="D292" s="3">
        <f>Mathe!O287</f>
        <v>11.39051351321169</v>
      </c>
      <c r="F292" s="3">
        <f>Mathe!Q287</f>
        <v>-4.5776955536341726</v>
      </c>
      <c r="H292" s="3">
        <f>Mathe!U287</f>
        <v>-4.9700491074612656E-2</v>
      </c>
      <c r="I292" s="3">
        <f>Mathe!V287</f>
        <v>-4.8852063170630011E-2</v>
      </c>
      <c r="K292" s="3">
        <f>Mathe!X287</f>
        <v>-9.9400982149225312E-2</v>
      </c>
      <c r="L292" s="3">
        <f>Mathe!Y287</f>
        <v>-9.7704126341260022E-2</v>
      </c>
    </row>
    <row r="293" spans="2:12" x14ac:dyDescent="0.25">
      <c r="B293" s="2">
        <f>Mathe!A288</f>
        <v>36804.5</v>
      </c>
      <c r="D293" s="3">
        <f>Mathe!O288</f>
        <v>11.69098335901484</v>
      </c>
      <c r="F293" s="3">
        <f>Mathe!Q288</f>
        <v>-4.9623883803991164</v>
      </c>
      <c r="H293" s="3">
        <f>Mathe!U288</f>
        <v>-5.1011538102668813E-2</v>
      </c>
      <c r="I293" s="3">
        <f>Mathe!V288</f>
        <v>-5.2977214602707511E-2</v>
      </c>
      <c r="K293" s="3">
        <f>Mathe!X288</f>
        <v>-0.10202307620533763</v>
      </c>
      <c r="L293" s="3">
        <f>Mathe!Y288</f>
        <v>-0.10595442920541502</v>
      </c>
    </row>
    <row r="294" spans="2:12" x14ac:dyDescent="0.25">
      <c r="B294" s="2">
        <f>Mathe!A289</f>
        <v>36805.5</v>
      </c>
      <c r="D294" s="3">
        <f>Mathe!O289</f>
        <v>11.985109530126511</v>
      </c>
      <c r="F294" s="3">
        <f>Mathe!Q289</f>
        <v>-5.3460532836619858</v>
      </c>
      <c r="H294" s="3">
        <f>Mathe!U289</f>
        <v>-5.2294905628214539E-2</v>
      </c>
      <c r="I294" s="3">
        <f>Mathe!V289</f>
        <v>-5.709613633008874E-2</v>
      </c>
      <c r="K294" s="3">
        <f>Mathe!X289</f>
        <v>-0.10458981125642908</v>
      </c>
      <c r="L294" s="3">
        <f>Mathe!Y289</f>
        <v>-0.11419227266017748</v>
      </c>
    </row>
    <row r="295" spans="2:12" x14ac:dyDescent="0.25">
      <c r="B295" s="2">
        <f>Mathe!A290</f>
        <v>36806.5</v>
      </c>
      <c r="D295" s="3">
        <f>Mathe!O290</f>
        <v>12.272562455699299</v>
      </c>
      <c r="F295" s="3">
        <f>Mathe!Q290</f>
        <v>-5.7285893983567693</v>
      </c>
      <c r="H295" s="3">
        <f>Mathe!U290</f>
        <v>-5.3549155627148376E-2</v>
      </c>
      <c r="I295" s="3">
        <f>Mathe!V290</f>
        <v>-6.1208081843812628E-2</v>
      </c>
      <c r="K295" s="3">
        <f>Mathe!X290</f>
        <v>-0.10709831125429675</v>
      </c>
      <c r="L295" s="3">
        <f>Mathe!Y290</f>
        <v>-0.12241616368762526</v>
      </c>
    </row>
    <row r="296" spans="2:12" x14ac:dyDescent="0.25">
      <c r="B296" s="2">
        <f>Mathe!A291</f>
        <v>36807.5</v>
      </c>
      <c r="D296" s="3">
        <f>Mathe!O291</f>
        <v>12.55301514659299</v>
      </c>
      <c r="F296" s="3">
        <f>Mathe!Q291</f>
        <v>-6.109895307683705</v>
      </c>
      <c r="H296" s="3">
        <f>Mathe!U291</f>
        <v>-5.4772861340191582E-2</v>
      </c>
      <c r="I296" s="3">
        <f>Mathe!V291</f>
        <v>-6.5312288593207743E-2</v>
      </c>
      <c r="K296" s="3">
        <f>Mathe!X291</f>
        <v>-0.10954572268038316</v>
      </c>
      <c r="L296" s="3">
        <f>Mathe!Y291</f>
        <v>-0.13062457718641549</v>
      </c>
    </row>
    <row r="297" spans="2:12" x14ac:dyDescent="0.25">
      <c r="B297" s="2">
        <f>Mathe!A292</f>
        <v>36808.5</v>
      </c>
      <c r="D297" s="3">
        <f>Mathe!O292</f>
        <v>12.826143466996134</v>
      </c>
      <c r="F297" s="3">
        <f>Mathe!Q292</f>
        <v>-6.489869036815441</v>
      </c>
      <c r="H297" s="3">
        <f>Mathe!U292</f>
        <v>-5.5964608458060797E-2</v>
      </c>
      <c r="I297" s="3">
        <f>Mathe!V292</f>
        <v>-6.9407977058468295E-2</v>
      </c>
      <c r="K297" s="3">
        <f>Mathe!X292</f>
        <v>-0.11192921691612159</v>
      </c>
      <c r="L297" s="3">
        <f>Mathe!Y292</f>
        <v>-0.13881595411693659</v>
      </c>
    </row>
    <row r="298" spans="2:12" x14ac:dyDescent="0.25">
      <c r="B298" s="2">
        <f>Mathe!A293</f>
        <v>36809.5</v>
      </c>
      <c r="D298" s="3">
        <f>Mathe!O293</f>
        <v>13.091626413902569</v>
      </c>
      <c r="F298" s="3">
        <f>Mathe!Q293</f>
        <v>-6.8684080478382237</v>
      </c>
      <c r="H298" s="3">
        <f>Mathe!U293</f>
        <v>-5.7122996340914445E-2</v>
      </c>
      <c r="I298" s="3">
        <f>Mathe!V293</f>
        <v>-7.3494349836401865E-2</v>
      </c>
      <c r="K298" s="3">
        <f>Mathe!X293</f>
        <v>-0.11424599268182889</v>
      </c>
      <c r="L298" s="3">
        <f>Mathe!Y293</f>
        <v>-0.14698869967280373</v>
      </c>
    </row>
    <row r="299" spans="2:12" x14ac:dyDescent="0.25">
      <c r="B299" s="2">
        <f>Mathe!A294</f>
        <v>36810.5</v>
      </c>
      <c r="D299" s="3">
        <f>Mathe!O294</f>
        <v>13.34914640471089</v>
      </c>
      <c r="F299" s="3">
        <f>Mathe!Q294</f>
        <v>-7.2454092360170126</v>
      </c>
      <c r="H299" s="3">
        <f>Mathe!U294</f>
        <v>-5.8246639273242126E-2</v>
      </c>
      <c r="I299" s="3">
        <f>Mathe!V294</f>
        <v>-7.7570590741507114E-2</v>
      </c>
      <c r="K299" s="3">
        <f>Mathe!X294</f>
        <v>-0.11649327854648425</v>
      </c>
      <c r="L299" s="3">
        <f>Mathe!Y294</f>
        <v>-0.15514118148301423</v>
      </c>
    </row>
    <row r="300" spans="2:12" x14ac:dyDescent="0.25">
      <c r="B300" s="2">
        <f>Mathe!A295</f>
        <v>36811.5</v>
      </c>
      <c r="D300" s="3">
        <f>Mathe!O295</f>
        <v>13.59838957319794</v>
      </c>
      <c r="F300" s="3">
        <f>Mathe!Q295</f>
        <v>-7.6207689274704897</v>
      </c>
      <c r="H300" s="3">
        <f>Mathe!U295</f>
        <v>-5.9334167755292627E-2</v>
      </c>
      <c r="I300" s="3">
        <f>Mathe!V295</f>
        <v>-8.1635863924638383E-2</v>
      </c>
      <c r="K300" s="3">
        <f>Mathe!X295</f>
        <v>-0.11866833551058525</v>
      </c>
      <c r="L300" s="3">
        <f>Mathe!Y295</f>
        <v>-0.16327172784927677</v>
      </c>
    </row>
    <row r="301" spans="2:12" x14ac:dyDescent="0.25">
      <c r="B301" s="2">
        <f>Mathe!A296</f>
        <v>36812.5</v>
      </c>
      <c r="D301" s="3">
        <f>Mathe!O296</f>
        <v>13.839046074083591</v>
      </c>
      <c r="F301" s="3">
        <f>Mathe!Q296</f>
        <v>-7.9943828783478432</v>
      </c>
      <c r="H301" s="3">
        <f>Mathe!U296</f>
        <v>-6.0384229831988441E-2</v>
      </c>
      <c r="I301" s="3">
        <f>Mathe!V296</f>
        <v>-8.5689313011714702E-2</v>
      </c>
      <c r="K301" s="3">
        <f>Mathe!X296</f>
        <v>-0.12076845966397688</v>
      </c>
      <c r="L301" s="3">
        <f>Mathe!Y296</f>
        <v>-0.1713786260234294</v>
      </c>
    </row>
    <row r="302" spans="2:12" x14ac:dyDescent="0.25">
      <c r="B302" s="2">
        <f>Mathe!A297</f>
        <v>36813.5</v>
      </c>
      <c r="D302" s="3">
        <f>Mathe!O297</f>
        <v>14.070810396375554</v>
      </c>
      <c r="F302" s="3">
        <f>Mathe!Q297</f>
        <v>-8.3661462755976892</v>
      </c>
      <c r="H302" s="3">
        <f>Mathe!U297</f>
        <v>-6.1395492460150455E-2</v>
      </c>
      <c r="I302" s="3">
        <f>Mathe!V297</f>
        <v>-8.973006026505688E-2</v>
      </c>
      <c r="K302" s="3">
        <f>Mathe!X297</f>
        <v>-0.12279098492030091</v>
      </c>
      <c r="L302" s="3">
        <f>Mathe!Y297</f>
        <v>-0.17946012053011376</v>
      </c>
    </row>
    <row r="303" spans="2:12" x14ac:dyDescent="0.25">
      <c r="B303" s="2">
        <f>Mathe!A298</f>
        <v>36814.5</v>
      </c>
      <c r="D303" s="3">
        <f>Mathe!O298</f>
        <v>14.293381685650933</v>
      </c>
      <c r="F303" s="3">
        <f>Mathe!Q298</f>
        <v>-8.7359537394214737</v>
      </c>
      <c r="H303" s="3">
        <f>Mathe!U298</f>
        <v>-6.2366642914716483E-2</v>
      </c>
      <c r="I303" s="3">
        <f>Mathe!V298</f>
        <v>-9.3757205770107099E-2</v>
      </c>
      <c r="K303" s="3">
        <f>Mathe!X298</f>
        <v>-0.12473328582943297</v>
      </c>
      <c r="L303" s="3">
        <f>Mathe!Y298</f>
        <v>-0.1875144115402142</v>
      </c>
    </row>
    <row r="304" spans="2:12" x14ac:dyDescent="0.25">
      <c r="B304" s="2">
        <f>Mathe!A299</f>
        <v>36815.5</v>
      </c>
      <c r="D304" s="3">
        <f>Mathe!O299</f>
        <v>14.506464075390477</v>
      </c>
      <c r="F304" s="3">
        <f>Mathe!Q299</f>
        <v>-9.1036993275056748</v>
      </c>
      <c r="H304" s="3">
        <f>Mathe!U299</f>
        <v>-6.3296390234459682E-2</v>
      </c>
      <c r="I304" s="3">
        <f>Mathe!V299</f>
        <v>-9.7769826650460231E-2</v>
      </c>
      <c r="K304" s="3">
        <f>Mathe!X299</f>
        <v>-0.12659278046891936</v>
      </c>
      <c r="L304" s="3">
        <f>Mathe!Y299</f>
        <v>-0.19553965330092046</v>
      </c>
    </row>
    <row r="305" spans="2:12" x14ac:dyDescent="0.25">
      <c r="B305" s="2">
        <f>Mathe!A300</f>
        <v>36816.5</v>
      </c>
      <c r="D305" s="3">
        <f>Mathe!O300</f>
        <v>14.709767027442375</v>
      </c>
      <c r="F305" s="3">
        <f>Mathe!Q300</f>
        <v>-9.4692765411261863</v>
      </c>
      <c r="H305" s="3">
        <f>Mathe!U300</f>
        <v>-6.4183466707542131E-2</v>
      </c>
      <c r="I305" s="3">
        <f>Mathe!V300</f>
        <v>-0.10176697631428412</v>
      </c>
      <c r="K305" s="3">
        <f>Mathe!X300</f>
        <v>-0.12836693341508426</v>
      </c>
      <c r="L305" s="3">
        <f>Mathe!Y300</f>
        <v>-0.20353395262856824</v>
      </c>
    </row>
    <row r="306" spans="2:12" x14ac:dyDescent="0.25">
      <c r="B306" s="2">
        <f>Mathe!A301</f>
        <v>36817.5</v>
      </c>
      <c r="D306" s="3">
        <f>Mathe!O301</f>
        <v>14.903005681651344</v>
      </c>
      <c r="F306" s="3">
        <f>Mathe!Q301</f>
        <v>-9.8325783332219032</v>
      </c>
      <c r="H306" s="3">
        <f>Mathe!U301</f>
        <v>-6.5026629397059457E-2</v>
      </c>
      <c r="I306" s="3">
        <f>Mathe!V301</f>
        <v>-0.1057476837354092</v>
      </c>
      <c r="K306" s="3">
        <f>Mathe!X301</f>
        <v>-0.13005325879411891</v>
      </c>
      <c r="L306" s="3">
        <f>Mathe!Y301</f>
        <v>-0.2114953674708184</v>
      </c>
    </row>
    <row r="307" spans="2:12" x14ac:dyDescent="0.25">
      <c r="B307" s="2">
        <f>Mathe!A302</f>
        <v>36818.5</v>
      </c>
      <c r="D307" s="3">
        <f>Mathe!O302</f>
        <v>15.085901214636218</v>
      </c>
      <c r="F307" s="3">
        <f>Mathe!Q302</f>
        <v>-10.193497118531383</v>
      </c>
      <c r="H307" s="3">
        <f>Mathe!U302</f>
        <v>-6.5824661706503446E-2</v>
      </c>
      <c r="I307" s="3">
        <f>Mathe!V302</f>
        <v>-0.10971095277249676</v>
      </c>
      <c r="K307" s="3">
        <f>Mathe!X302</f>
        <v>-0.13164932341300689</v>
      </c>
      <c r="L307" s="3">
        <f>Mathe!Y302</f>
        <v>-0.21942190554499352</v>
      </c>
    </row>
    <row r="308" spans="2:12" x14ac:dyDescent="0.25">
      <c r="B308" s="2">
        <f>Mathe!A303</f>
        <v>36819.5</v>
      </c>
      <c r="D308" s="3">
        <f>Mathe!O303</f>
        <v>15.258181207653848</v>
      </c>
      <c r="F308" s="3">
        <f>Mathe!Q303</f>
        <v>-10.551924785890302</v>
      </c>
      <c r="H308" s="3">
        <f>Mathe!U303</f>
        <v>-6.6576374984871067E-2</v>
      </c>
      <c r="I308" s="3">
        <f>Mathe!V303</f>
        <v>-0.11365576152990535</v>
      </c>
      <c r="K308" s="3">
        <f>Mathe!X303</f>
        <v>-0.13315274996974213</v>
      </c>
      <c r="L308" s="3">
        <f>Mathe!Y303</f>
        <v>-0.2273115230598107</v>
      </c>
    </row>
    <row r="309" spans="2:12" x14ac:dyDescent="0.25">
      <c r="B309" s="2">
        <f>Mathe!A304</f>
        <v>36820.5</v>
      </c>
      <c r="D309" s="3">
        <f>Mathe!O304</f>
        <v>15.419580023428576</v>
      </c>
      <c r="F309" s="3">
        <f>Mathe!Q304</f>
        <v>-10.907752712785099</v>
      </c>
      <c r="H309" s="3">
        <f>Mathe!U304</f>
        <v>-6.7280610170893262E-2</v>
      </c>
      <c r="I309" s="3">
        <f>Mathe!V304</f>
        <v>-0.11758106176401684</v>
      </c>
      <c r="K309" s="3">
        <f>Mathe!X304</f>
        <v>-0.13456122034178652</v>
      </c>
      <c r="L309" s="3">
        <f>Mathe!Y304</f>
        <v>-0.23516212352803367</v>
      </c>
    </row>
    <row r="310" spans="2:12" x14ac:dyDescent="0.25">
      <c r="B310" s="2">
        <f>Mathe!A305</f>
        <v>36821.5</v>
      </c>
      <c r="D310" s="3">
        <f>Mathe!O305</f>
        <v>15.569839191771147</v>
      </c>
      <c r="F310" s="3">
        <f>Mathe!Q305</f>
        <v>-11.260871782258148</v>
      </c>
      <c r="H310" s="3">
        <f>Mathe!U305</f>
        <v>-6.7936239475614835E-2</v>
      </c>
      <c r="I310" s="3">
        <f>Mathe!V305</f>
        <v>-0.12148577833895016</v>
      </c>
      <c r="K310" s="3">
        <f>Mathe!X305</f>
        <v>-0.13587247895122967</v>
      </c>
      <c r="L310" s="3">
        <f>Mathe!Y305</f>
        <v>-0.24297155667790032</v>
      </c>
    </row>
    <row r="311" spans="2:12" x14ac:dyDescent="0.25">
      <c r="B311" s="2">
        <f>Mathe!A306</f>
        <v>36822.5</v>
      </c>
      <c r="D311" s="3">
        <f>Mathe!O306</f>
        <v>15.708707803744344</v>
      </c>
      <c r="F311" s="3">
        <f>Mathe!Q306</f>
        <v>-11.611172402261271</v>
      </c>
      <c r="H311" s="3">
        <f>Mathe!U306</f>
        <v>-6.8542168102266515E-2</v>
      </c>
      <c r="I311" s="3">
        <f>Mathe!V306</f>
        <v>-0.12536880873577272</v>
      </c>
      <c r="K311" s="3">
        <f>Mathe!X306</f>
        <v>-0.13708433620453303</v>
      </c>
      <c r="L311" s="3">
        <f>Mathe!Y306</f>
        <v>-0.25073761747154544</v>
      </c>
    </row>
    <row r="312" spans="2:12" x14ac:dyDescent="0.25">
      <c r="B312" s="2">
        <f>Mathe!A307</f>
        <v>36823.5</v>
      </c>
      <c r="D312" s="3">
        <f>Mathe!O307</f>
        <v>15.835942914075078</v>
      </c>
      <c r="F312" s="3">
        <f>Mathe!Q307</f>
        <v>-11.958544527549353</v>
      </c>
      <c r="H312" s="3">
        <f>Mathe!U307</f>
        <v>-6.9097336002118898E-2</v>
      </c>
      <c r="I312" s="3">
        <f>Mathe!V307</f>
        <v>-0.12922902261942504</v>
      </c>
      <c r="K312" s="3">
        <f>Mathe!X307</f>
        <v>-0.1381946720042378</v>
      </c>
      <c r="L312" s="3">
        <f>Mathe!Y307</f>
        <v>-0.25845804523885008</v>
      </c>
    </row>
    <row r="313" spans="2:12" x14ac:dyDescent="0.25">
      <c r="B313" s="2">
        <f>Mathe!A308</f>
        <v>36824.5</v>
      </c>
      <c r="D313" s="3">
        <f>Mathe!O308</f>
        <v>15.951309951433132</v>
      </c>
      <c r="F313" s="3">
        <f>Mathe!Q308</f>
        <v>-12.302877684208624</v>
      </c>
      <c r="H313" s="3">
        <f>Mathe!U308</f>
        <v>-6.9600719664661234E-2</v>
      </c>
      <c r="I313" s="3">
        <f>Mathe!V308</f>
        <v>-0.13306526146776382</v>
      </c>
      <c r="K313" s="3">
        <f>Mathe!X308</f>
        <v>-0.13920143932932247</v>
      </c>
      <c r="L313" s="3">
        <f>Mathe!Y308</f>
        <v>-0.26613052293552764</v>
      </c>
    </row>
    <row r="314" spans="2:12" x14ac:dyDescent="0.25">
      <c r="B314" s="2">
        <f>Mathe!A309</f>
        <v>36825.5</v>
      </c>
      <c r="D314" s="3">
        <f>Mathe!O309</f>
        <v>16.054583136131363</v>
      </c>
      <c r="F314" s="3">
        <f>Mathe!Q309</f>
        <v>-12.644060996909253</v>
      </c>
      <c r="H314" s="3">
        <f>Mathe!U309</f>
        <v>-7.005133394016233E-2</v>
      </c>
      <c r="I314" s="3">
        <f>Mathe!V309</f>
        <v>-0.13687633826722234</v>
      </c>
      <c r="K314" s="3">
        <f>Mathe!X309</f>
        <v>-0.14010266788032466</v>
      </c>
      <c r="L314" s="3">
        <f>Mathe!Y309</f>
        <v>-0.27375267653444468</v>
      </c>
    </row>
    <row r="315" spans="2:12" x14ac:dyDescent="0.25">
      <c r="B315" s="2">
        <f>Mathe!A310</f>
        <v>36826.5</v>
      </c>
      <c r="D315" s="3">
        <f>Mathe!O310</f>
        <v>16.145545904723857</v>
      </c>
      <c r="F315" s="3">
        <f>Mathe!Q310</f>
        <v>-12.981983218970656</v>
      </c>
      <c r="H315" s="3">
        <f>Mathe!U310</f>
        <v>-7.0448233892329501E-2</v>
      </c>
      <c r="I315" s="3">
        <f>Mathe!V310</f>
        <v>-0.14066103727971715</v>
      </c>
      <c r="K315" s="3">
        <f>Mathe!X310</f>
        <v>-0.140896467784659</v>
      </c>
      <c r="L315" s="3">
        <f>Mathe!Y310</f>
        <v>-0.28132207455943431</v>
      </c>
    </row>
    <row r="316" spans="2:12" x14ac:dyDescent="0.25">
      <c r="B316" s="2">
        <f>Mathe!A311</f>
        <v>36827.5</v>
      </c>
      <c r="D316" s="3">
        <f>Mathe!O311</f>
        <v>16.223991340892407</v>
      </c>
      <c r="F316" s="3">
        <f>Mathe!Q311</f>
        <v>-13.316532765325292</v>
      </c>
      <c r="H316" s="3">
        <f>Mathe!U311</f>
        <v>-7.0790516678405566E-2</v>
      </c>
      <c r="I316" s="3">
        <f>Mathe!V311</f>
        <v>-0.14441811388552991</v>
      </c>
      <c r="K316" s="3">
        <f>Mathe!X311</f>
        <v>-0.14158103335681113</v>
      </c>
      <c r="L316" s="3">
        <f>Mathe!Y311</f>
        <v>-0.28883622777105983</v>
      </c>
    </row>
    <row r="317" spans="2:12" x14ac:dyDescent="0.25">
      <c r="B317" s="2">
        <f>Mathe!A312</f>
        <v>36828.5</v>
      </c>
      <c r="D317" s="3">
        <f>Mathe!O312</f>
        <v>16.289722611939428</v>
      </c>
      <c r="F317" s="3">
        <f>Mathe!Q312</f>
        <v>-13.647597748461392</v>
      </c>
      <c r="H317" s="3">
        <f>Mathe!U312</f>
        <v>-7.10773234537284E-2</v>
      </c>
      <c r="I317" s="3">
        <f>Mathe!V312</f>
        <v>-0.14814629450695269</v>
      </c>
      <c r="K317" s="3">
        <f>Mathe!X312</f>
        <v>-0.1421546469074568</v>
      </c>
      <c r="L317" s="3">
        <f>Mathe!Y312</f>
        <v>-0.29629258901390537</v>
      </c>
    </row>
    <row r="318" spans="2:12" x14ac:dyDescent="0.25">
      <c r="B318" s="2">
        <f>Mathe!A313</f>
        <v>36829.5</v>
      </c>
      <c r="D318" s="3">
        <f>Mathe!O313</f>
        <v>16.342553410107371</v>
      </c>
      <c r="F318" s="3">
        <f>Mathe!Q313</f>
        <v>-13.975066017424366</v>
      </c>
      <c r="H318" s="3">
        <f>Mathe!U313</f>
        <v>-7.1307841297350197E-2</v>
      </c>
      <c r="I318" s="3">
        <f>Mathe!V313</f>
        <v>-0.15184427661757938</v>
      </c>
      <c r="K318" s="3">
        <f>Mathe!X313</f>
        <v>-0.14261568259470039</v>
      </c>
      <c r="L318" s="3">
        <f>Mathe!Y313</f>
        <v>-0.30368855323515875</v>
      </c>
    </row>
    <row r="319" spans="2:12" x14ac:dyDescent="0.25">
      <c r="B319" s="2">
        <f>Mathe!A314</f>
        <v>36830.5</v>
      </c>
      <c r="D319" s="3">
        <f>Mathe!O314</f>
        <v>16.3823083978657</v>
      </c>
      <c r="F319" s="3">
        <f>Mathe!Q314</f>
        <v>-14.29882519994711</v>
      </c>
      <c r="H319" s="3">
        <f>Mathe!U314</f>
        <v>-7.1481305154968408E-2</v>
      </c>
      <c r="I319" s="3">
        <f>Mathe!V314</f>
        <v>-0.15551072884210568</v>
      </c>
      <c r="K319" s="3">
        <f>Mathe!X314</f>
        <v>-0.14296261030993682</v>
      </c>
      <c r="L319" s="3">
        <f>Mathe!Y314</f>
        <v>-0.31102145768421136</v>
      </c>
    </row>
    <row r="320" spans="2:12" x14ac:dyDescent="0.25">
      <c r="B320" s="19">
        <f>Mathe!A315</f>
        <v>36831.5</v>
      </c>
      <c r="C320" s="20"/>
      <c r="D320" s="21">
        <f>Mathe!O315</f>
        <v>16.408823656205321</v>
      </c>
      <c r="E320" s="20"/>
      <c r="F320" s="21">
        <f>Mathe!Q315</f>
        <v>-14.618762747778785</v>
      </c>
      <c r="G320" s="20"/>
      <c r="H320" s="21">
        <f>Mathe!U315</f>
        <v>-7.159699979497923E-2</v>
      </c>
      <c r="I320" s="21">
        <f>Mathe!V315</f>
        <v>-0.15914429115155557</v>
      </c>
      <c r="J320" s="20"/>
      <c r="K320" s="21">
        <f>Mathe!X315</f>
        <v>-0.14319399958995846</v>
      </c>
      <c r="L320" s="21">
        <f>Mathe!Y315</f>
        <v>-0.31828858230311113</v>
      </c>
    </row>
    <row r="321" spans="2:12" x14ac:dyDescent="0.25">
      <c r="B321" s="2">
        <f>Mathe!A316</f>
        <v>36832.5</v>
      </c>
      <c r="D321" s="3">
        <f>Mathe!O316</f>
        <v>16.421947134897295</v>
      </c>
      <c r="F321" s="3">
        <f>Mathe!Q316</f>
        <v>-14.934765985272072</v>
      </c>
      <c r="H321" s="3">
        <f>Mathe!U316</f>
        <v>-7.1654261773101802E-2</v>
      </c>
      <c r="I321" s="3">
        <f>Mathe!V316</f>
        <v>-0.16274357515878962</v>
      </c>
      <c r="K321" s="3">
        <f>Mathe!X316</f>
        <v>-0.1433085235462036</v>
      </c>
      <c r="L321" s="3">
        <f>Mathe!Y316</f>
        <v>-0.32548715031757924</v>
      </c>
    </row>
    <row r="322" spans="2:12" x14ac:dyDescent="0.25">
      <c r="B322" s="2">
        <f>Mathe!A317</f>
        <v>36833.5</v>
      </c>
      <c r="D322" s="3">
        <f>Mathe!O317</f>
        <v>16.421539103566932</v>
      </c>
      <c r="F322" s="3">
        <f>Mathe!Q317</f>
        <v>-15.246722161283103</v>
      </c>
      <c r="H322" s="3">
        <f>Mathe!U317</f>
        <v>-7.1652481400560269E-2</v>
      </c>
      <c r="I322" s="3">
        <f>Mathe!V317</f>
        <v>-0.1663071645190998</v>
      </c>
      <c r="K322" s="3">
        <f>Mathe!X317</f>
        <v>-0.14330496280112054</v>
      </c>
      <c r="L322" s="3">
        <f>Mathe!Y317</f>
        <v>-0.3326143290381996</v>
      </c>
    </row>
    <row r="323" spans="2:12" x14ac:dyDescent="0.25">
      <c r="B323" s="2">
        <f>Mathe!A318</f>
        <v>36834.5</v>
      </c>
      <c r="D323" s="3">
        <f>Mathe!O318</f>
        <v>16.407472602347358</v>
      </c>
      <c r="F323" s="3">
        <f>Mathe!Q318</f>
        <v>-15.554518504431815</v>
      </c>
      <c r="H323" s="3">
        <f>Mathe!U318</f>
        <v>-7.1591104710430925E-2</v>
      </c>
      <c r="I323" s="3">
        <f>Mathe!V318</f>
        <v>-0.16983361544061396</v>
      </c>
      <c r="K323" s="3">
        <f>Mathe!X318</f>
        <v>-0.14318220942086185</v>
      </c>
      <c r="L323" s="3">
        <f>Mathe!Y318</f>
        <v>-0.33966723088122791</v>
      </c>
    </row>
    <row r="324" spans="2:12" x14ac:dyDescent="0.25">
      <c r="B324" s="2">
        <f>Mathe!A319</f>
        <v>36835.5</v>
      </c>
      <c r="D324" s="3">
        <f>Mathe!O319</f>
        <v>16.379633890775427</v>
      </c>
      <c r="F324" s="3">
        <f>Mathe!Q319</f>
        <v>-15.858042281759085</v>
      </c>
      <c r="H324" s="3">
        <f>Mathe!U319</f>
        <v>-7.1469635416320107E-2</v>
      </c>
      <c r="I324" s="3">
        <f>Mathe!V319</f>
        <v>-0.17332145730906096</v>
      </c>
      <c r="K324" s="3">
        <f>Mathe!X319</f>
        <v>-0.14293927083264021</v>
      </c>
      <c r="L324" s="3">
        <f>Mathe!Y319</f>
        <v>-0.34664291461812191</v>
      </c>
    </row>
    <row r="325" spans="2:12" x14ac:dyDescent="0.25">
      <c r="B325" s="2">
        <f>Mathe!A320</f>
        <v>36836.5</v>
      </c>
      <c r="D325" s="3">
        <f>Mathe!O320</f>
        <v>16.337922893495122</v>
      </c>
      <c r="F325" s="3">
        <f>Mathe!Q320</f>
        <v>-16.157180860811689</v>
      </c>
      <c r="H325" s="3">
        <f>Mathe!U320</f>
        <v>-7.1287636857112188E-2</v>
      </c>
      <c r="I325" s="3">
        <f>Mathe!V320</f>
        <v>-0.17676919343131436</v>
      </c>
      <c r="K325" s="3">
        <f>Mathe!X320</f>
        <v>-0.14257527371422438</v>
      </c>
      <c r="L325" s="3">
        <f>Mathe!Y320</f>
        <v>-0.35353838686262873</v>
      </c>
    </row>
    <row r="326" spans="2:12" x14ac:dyDescent="0.25">
      <c r="B326" s="2">
        <f>Mathe!A321</f>
        <v>36837.5</v>
      </c>
      <c r="D326" s="3">
        <f>Mathe!O321</f>
        <v>16.282253641245298</v>
      </c>
      <c r="F326" s="3">
        <f>Mathe!Q321</f>
        <v>-16.451821775171702</v>
      </c>
      <c r="H326" s="3">
        <f>Mathe!U321</f>
        <v>-7.1044733921141509E-2</v>
      </c>
      <c r="I326" s="3">
        <f>Mathe!V321</f>
        <v>-0.18017530190185813</v>
      </c>
      <c r="K326" s="3">
        <f>Mathe!X321</f>
        <v>-0.14208946784228302</v>
      </c>
      <c r="L326" s="3">
        <f>Mathe!Y321</f>
        <v>-0.36035060380371625</v>
      </c>
    </row>
    <row r="327" spans="2:12" x14ac:dyDescent="0.25">
      <c r="B327" s="2">
        <f>Mathe!A322</f>
        <v>36838.5</v>
      </c>
      <c r="D327" s="3">
        <f>Mathe!O322</f>
        <v>16.212554705506594</v>
      </c>
      <c r="F327" s="3">
        <f>Mathe!Q322</f>
        <v>-16.741852793440071</v>
      </c>
      <c r="H327" s="3">
        <f>Mathe!U322</f>
        <v>-7.0740614942697427E-2</v>
      </c>
      <c r="I327" s="3">
        <f>Mathe!V322</f>
        <v>-0.18353823659609064</v>
      </c>
      <c r="K327" s="3">
        <f>Mathe!X322</f>
        <v>-0.14148122988539485</v>
      </c>
      <c r="L327" s="3">
        <f>Mathe!Y322</f>
        <v>-0.36707647319218129</v>
      </c>
    </row>
    <row r="328" spans="2:12" x14ac:dyDescent="0.25">
      <c r="B328" s="2">
        <f>Mathe!A323</f>
        <v>36839.5</v>
      </c>
      <c r="D328" s="3">
        <f>Mathe!O323</f>
        <v>16.128769625095707</v>
      </c>
      <c r="F328" s="3">
        <f>Mathe!Q323</f>
        <v>-17.027161991669683</v>
      </c>
      <c r="H328" s="3">
        <f>Mathe!U323</f>
        <v>-7.0375033563392878E-2</v>
      </c>
      <c r="I328" s="3">
        <f>Mathe!V323</f>
        <v>-0.18685642829403182</v>
      </c>
      <c r="K328" s="3">
        <f>Mathe!X323</f>
        <v>-0.14075006712678576</v>
      </c>
      <c r="L328" s="3">
        <f>Mathe!Y323</f>
        <v>-0.37371285658806364</v>
      </c>
    </row>
    <row r="329" spans="2:12" x14ac:dyDescent="0.25">
      <c r="B329" s="2">
        <f>Mathe!A324</f>
        <v>36840.5</v>
      </c>
      <c r="D329" s="3">
        <f>Mathe!O324</f>
        <v>16.030857322909569</v>
      </c>
      <c r="F329" s="3">
        <f>Mathe!Q324</f>
        <v>-17.3076378292313</v>
      </c>
      <c r="H329" s="3">
        <f>Mathe!U324</f>
        <v>-6.9947810550553949E-2</v>
      </c>
      <c r="I329" s="3">
        <f>Mathe!V324</f>
        <v>-0.19012828593763012</v>
      </c>
      <c r="K329" s="3">
        <f>Mathe!X324</f>
        <v>-0.1398956211011079</v>
      </c>
      <c r="L329" s="3">
        <f>Mathe!Y324</f>
        <v>-0.38025657187526024</v>
      </c>
    </row>
    <row r="330" spans="2:12" x14ac:dyDescent="0.25">
      <c r="B330" s="2">
        <f>Mathe!A325</f>
        <v>36841.5</v>
      </c>
      <c r="D330" s="3">
        <f>Mathe!O325</f>
        <v>15.918792510932708</v>
      </c>
      <c r="F330" s="3">
        <f>Mathe!Q325</f>
        <v>-17.583169228083879</v>
      </c>
      <c r="H330" s="3">
        <f>Mathe!U325</f>
        <v>-6.9458835564397789E-2</v>
      </c>
      <c r="I330" s="3">
        <f>Mathe!V325</f>
        <v>-0.19335219802445694</v>
      </c>
      <c r="K330" s="3">
        <f>Mathe!X325</f>
        <v>-0.13891767112879558</v>
      </c>
      <c r="L330" s="3">
        <f>Mathe!Y325</f>
        <v>-0.38670439604891388</v>
      </c>
    </row>
    <row r="331" spans="2:12" x14ac:dyDescent="0.25">
      <c r="B331" s="2">
        <f>Mathe!A326</f>
        <v>36842.5</v>
      </c>
      <c r="D331" s="3">
        <f>Mathe!O326</f>
        <v>15.792566081551321</v>
      </c>
      <c r="F331" s="3">
        <f>Mathe!Q326</f>
        <v>-17.853645655403803</v>
      </c>
      <c r="H331" s="3">
        <f>Mathe!U326</f>
        <v>-6.8908068865462468E-2</v>
      </c>
      <c r="I331" s="3">
        <f>Mathe!V326</f>
        <v>-0.19652653414005877</v>
      </c>
      <c r="K331" s="3">
        <f>Mathe!X326</f>
        <v>-0.13781613773092494</v>
      </c>
      <c r="L331" s="3">
        <f>Mathe!Y326</f>
        <v>-0.39305306828011755</v>
      </c>
    </row>
    <row r="332" spans="2:12" x14ac:dyDescent="0.25">
      <c r="B332" s="2">
        <f>Mathe!A327</f>
        <v>36843.5</v>
      </c>
      <c r="D332" s="3">
        <f>Mathe!O327</f>
        <v>15.652185483138611</v>
      </c>
      <c r="F332" s="3">
        <f>Mathe!Q327</f>
        <v>-18.118957209515642</v>
      </c>
      <c r="H332" s="3">
        <f>Mathe!U327</f>
        <v>-6.8295542953407035E-2</v>
      </c>
      <c r="I332" s="3">
        <f>Mathe!V327</f>
        <v>-0.19964964663073734</v>
      </c>
      <c r="K332" s="3">
        <f>Mathe!X327</f>
        <v>-0.13659108590681407</v>
      </c>
      <c r="L332" s="3">
        <f>Mathe!Y327</f>
        <v>-0.39929929326147467</v>
      </c>
    </row>
    <row r="333" spans="2:12" x14ac:dyDescent="0.25">
      <c r="B333" s="2">
        <f>Mathe!A328</f>
        <v>36844.5</v>
      </c>
      <c r="D333" s="3">
        <f>Mathe!O328</f>
        <v>15.497675077817076</v>
      </c>
      <c r="F333" s="3">
        <f>Mathe!Q328</f>
        <v>-18.378994709049426</v>
      </c>
      <c r="H333" s="3">
        <f>Mathe!U328</f>
        <v>-6.7621364128044106E-2</v>
      </c>
      <c r="I333" s="3">
        <f>Mathe!V328</f>
        <v>-0.2027198724179074</v>
      </c>
      <c r="K333" s="3">
        <f>Mathe!X328</f>
        <v>-0.13524272825608821</v>
      </c>
      <c r="L333" s="3">
        <f>Mathe!Y328</f>
        <v>-0.4054397448358148</v>
      </c>
    </row>
    <row r="334" spans="2:12" x14ac:dyDescent="0.25">
      <c r="B334" s="2">
        <f>Mathe!A329</f>
        <v>36845.5</v>
      </c>
      <c r="D334" s="3">
        <f>Mathe!O329</f>
        <v>15.329076479250714</v>
      </c>
      <c r="F334" s="3">
        <f>Mathe!Q329</f>
        <v>-18.633649785233835</v>
      </c>
      <c r="H334" s="3">
        <f>Mathe!U329</f>
        <v>-6.6885713963236296E-2</v>
      </c>
      <c r="I334" s="3">
        <f>Mathe!V329</f>
        <v>-0.20573553495454419</v>
      </c>
      <c r="K334" s="3">
        <f>Mathe!X329</f>
        <v>-0.13377142792647259</v>
      </c>
      <c r="L334" s="3">
        <f>Mathe!Y329</f>
        <v>-0.41147106990908838</v>
      </c>
    </row>
    <row r="335" spans="2:12" x14ac:dyDescent="0.25">
      <c r="B335" s="2">
        <f>Mathe!A330</f>
        <v>36846.5</v>
      </c>
      <c r="D335" s="3">
        <f>Mathe!O330</f>
        <v>15.146448868267347</v>
      </c>
      <c r="F335" s="3">
        <f>Mathe!Q330</f>
        <v>-18.882814977218199</v>
      </c>
      <c r="H335" s="3">
        <f>Mathe!U330</f>
        <v>-6.6088850684058523E-2</v>
      </c>
      <c r="I335" s="3">
        <f>Mathe!V330</f>
        <v>-0.20869494632353114</v>
      </c>
      <c r="K335" s="3">
        <f>Mathe!X330</f>
        <v>-0.13217770136811705</v>
      </c>
      <c r="L335" s="3">
        <f>Mathe!Y330</f>
        <v>-0.41738989264706228</v>
      </c>
    </row>
    <row r="336" spans="2:12" x14ac:dyDescent="0.25">
      <c r="B336" s="2">
        <f>Mathe!A331</f>
        <v>36847.5</v>
      </c>
      <c r="D336" s="3">
        <f>Mathe!O331</f>
        <v>14.949869284085795</v>
      </c>
      <c r="F336" s="3">
        <f>Mathe!Q331</f>
        <v>-19.12638383029757</v>
      </c>
      <c r="H336" s="3">
        <f>Mathe!U331</f>
        <v>-6.5231110437516157E-2</v>
      </c>
      <c r="I336" s="3">
        <f>Mathe!V331</f>
        <v>-0.21159640947695013</v>
      </c>
      <c r="K336" s="3">
        <f>Mathe!X331</f>
        <v>-0.13046222087503231</v>
      </c>
      <c r="L336" s="3">
        <f>Mathe!Y331</f>
        <v>-0.42319281895390026</v>
      </c>
    </row>
    <row r="337" spans="2:12" x14ac:dyDescent="0.25">
      <c r="B337" s="2">
        <f>Mathe!A332</f>
        <v>36848.5</v>
      </c>
      <c r="D337" s="3">
        <f>Mathe!O332</f>
        <v>14.739432888897463</v>
      </c>
      <c r="F337" s="3">
        <f>Mathe!Q332</f>
        <v>-19.36425099689939</v>
      </c>
      <c r="H337" s="3">
        <f>Mathe!U332</f>
        <v>-6.4312908447000078E-2</v>
      </c>
      <c r="I337" s="3">
        <f>Mathe!V332</f>
        <v>-0.21443822061457424</v>
      </c>
      <c r="K337" s="3">
        <f>Mathe!X332</f>
        <v>-0.12862581689400016</v>
      </c>
      <c r="L337" s="3">
        <f>Mathe!Y332</f>
        <v>-0.42887644122914848</v>
      </c>
    </row>
    <row r="338" spans="2:12" x14ac:dyDescent="0.25">
      <c r="B338" s="2">
        <f>Mathe!A333</f>
        <v>36849.5</v>
      </c>
      <c r="D338" s="3">
        <f>Mathe!O333</f>
        <v>14.515253203542439</v>
      </c>
      <c r="F338" s="3">
        <f>Mathe!Q333</f>
        <v>-19.596312340169227</v>
      </c>
      <c r="H338" s="3">
        <f>Mathe!U333</f>
        <v>-6.3334740040617551E-2</v>
      </c>
      <c r="I338" s="3">
        <f>Mathe!V333</f>
        <v>-0.2172186716989381</v>
      </c>
      <c r="K338" s="3">
        <f>Mathe!X333</f>
        <v>-0.1266694800812351</v>
      </c>
      <c r="L338" s="3">
        <f>Mathe!Y333</f>
        <v>-0.43443734339787621</v>
      </c>
    </row>
    <row r="339" spans="2:12" x14ac:dyDescent="0.25">
      <c r="B339" s="2">
        <f>Mathe!A334</f>
        <v>36850.5</v>
      </c>
      <c r="D339" s="3">
        <f>Mathe!O334</f>
        <v>14.27746231202762</v>
      </c>
      <c r="F339" s="3">
        <f>Mathe!Q334</f>
        <v>-19.822465039977409</v>
      </c>
      <c r="H339" s="3">
        <f>Mathe!U334</f>
        <v>-6.2297181543570994E-2</v>
      </c>
      <c r="I339" s="3">
        <f>Mathe!V334</f>
        <v>-0.21993605310349759</v>
      </c>
      <c r="K339" s="3">
        <f>Mathe!X334</f>
        <v>-0.12459436308714199</v>
      </c>
      <c r="L339" s="3">
        <f>Mathe!Y334</f>
        <v>-0.43987210620699518</v>
      </c>
    </row>
    <row r="340" spans="2:12" x14ac:dyDescent="0.25">
      <c r="B340" s="2">
        <f>Mathe!A335</f>
        <v>36851.5</v>
      </c>
      <c r="D340" s="3">
        <f>Mathe!O335</f>
        <v>14.026211032656898</v>
      </c>
      <c r="F340" s="3">
        <f>Mathe!Q335</f>
        <v>-20.042607701147826</v>
      </c>
      <c r="H340" s="3">
        <f>Mathe!U335</f>
        <v>-6.1200891024854188E-2</v>
      </c>
      <c r="I340" s="3">
        <f>Mathe!V335</f>
        <v>-0.22258865638943684</v>
      </c>
      <c r="K340" s="3">
        <f>Mathe!X335</f>
        <v>-0.12240178204970838</v>
      </c>
      <c r="L340" s="3">
        <f>Mathe!Y335</f>
        <v>-0.44517731277887368</v>
      </c>
    </row>
    <row r="341" spans="2:12" x14ac:dyDescent="0.25">
      <c r="B341" s="2">
        <f>Mathe!A336</f>
        <v>36852.5</v>
      </c>
      <c r="D341" s="3">
        <f>Mathe!O336</f>
        <v>13.761669053577082</v>
      </c>
      <c r="F341" s="3">
        <f>Mathe!Q336</f>
        <v>-20.256640463692154</v>
      </c>
      <c r="H341" s="3">
        <f>Mathe!U336</f>
        <v>-6.0046608888683004E-2</v>
      </c>
      <c r="I341" s="3">
        <f>Mathe!V336</f>
        <v>-0.22517477720572007</v>
      </c>
      <c r="K341" s="3">
        <f>Mathe!X336</f>
        <v>-0.12009321777736601</v>
      </c>
      <c r="L341" s="3">
        <f>Mathe!Y336</f>
        <v>-0.45034955441144014</v>
      </c>
    </row>
    <row r="342" spans="2:12" x14ac:dyDescent="0.25">
      <c r="B342" s="2">
        <f>Mathe!A337</f>
        <v>36853.5</v>
      </c>
      <c r="D342" s="3">
        <f>Mathe!O337</f>
        <v>13.484025030605736</v>
      </c>
      <c r="F342" s="3">
        <f>Mathe!Q337</f>
        <v>-20.464465114814953</v>
      </c>
      <c r="H342" s="3">
        <f>Mathe!U337</f>
        <v>-5.8835158301349812E-2</v>
      </c>
      <c r="I342" s="3">
        <f>Mathe!V337</f>
        <v>-0.22769271830600754</v>
      </c>
      <c r="K342" s="3">
        <f>Mathe!X337</f>
        <v>-0.11767031660269962</v>
      </c>
      <c r="L342" s="3">
        <f>Mathe!Y337</f>
        <v>-0.45538543661201508</v>
      </c>
    </row>
    <row r="343" spans="2:12" x14ac:dyDescent="0.25">
      <c r="B343" s="2">
        <f>Mathe!A338</f>
        <v>36854.5</v>
      </c>
      <c r="D343" s="3">
        <f>Mathe!O338</f>
        <v>13.193486645269234</v>
      </c>
      <c r="F343" s="3">
        <f>Mathe!Q338</f>
        <v>-20.665985202435198</v>
      </c>
      <c r="H343" s="3">
        <f>Mathe!U338</f>
        <v>-5.7567445444462323E-2</v>
      </c>
      <c r="I343" s="3">
        <f>Mathe!V338</f>
        <v>-0.23014079267502552</v>
      </c>
      <c r="K343" s="3">
        <f>Mathe!X338</f>
        <v>-0.11513489088892465</v>
      </c>
      <c r="L343" s="3">
        <f>Mathe!Y338</f>
        <v>-0.46028158535005104</v>
      </c>
    </row>
    <row r="344" spans="2:12" x14ac:dyDescent="0.25">
      <c r="B344" s="2">
        <f>Mathe!A339</f>
        <v>36855.5</v>
      </c>
      <c r="D344" s="3">
        <f>Mathe!O339</f>
        <v>12.890280621078933</v>
      </c>
      <c r="F344" s="3">
        <f>Mathe!Q339</f>
        <v>-20.861106149954324</v>
      </c>
      <c r="H344" s="3">
        <f>Mathe!U339</f>
        <v>-5.6244459585961741E-2</v>
      </c>
      <c r="I344" s="3">
        <f>Mathe!V339</f>
        <v>-0.23251732675599365</v>
      </c>
      <c r="K344" s="3">
        <f>Mathe!X339</f>
        <v>-0.11248891917192348</v>
      </c>
      <c r="L344" s="3">
        <f>Mathe!Y339</f>
        <v>-0.46503465351198731</v>
      </c>
    </row>
    <row r="345" spans="2:12" x14ac:dyDescent="0.25">
      <c r="B345" s="2">
        <f>Mathe!A340</f>
        <v>36856.5</v>
      </c>
      <c r="D345" s="3">
        <f>Mathe!O340</f>
        <v>12.574652696180303</v>
      </c>
      <c r="F345" s="3">
        <f>Mathe!Q340</f>
        <v>-21.049735371980987</v>
      </c>
      <c r="H345" s="3">
        <f>Mathe!U340</f>
        <v>-5.4867272960782122E-2</v>
      </c>
      <c r="I345" s="3">
        <f>Mathe!V340</f>
        <v>-0.23482066376966609</v>
      </c>
      <c r="K345" s="3">
        <f>Mathe!X340</f>
        <v>-0.10973454592156424</v>
      </c>
      <c r="L345" s="3">
        <f>Mathe!Y340</f>
        <v>-0.46964132753933219</v>
      </c>
    </row>
    <row r="346" spans="2:12" x14ac:dyDescent="0.25">
      <c r="B346" s="2">
        <f>Mathe!A341</f>
        <v>36857.5</v>
      </c>
      <c r="D346" s="3">
        <f>Mathe!O341</f>
        <v>12.246867550638171</v>
      </c>
      <c r="F346" s="3">
        <f>Mathe!Q341</f>
        <v>-21.231782390708755</v>
      </c>
      <c r="H346" s="3">
        <f>Mathe!U341</f>
        <v>-5.3437040453572365E-2</v>
      </c>
      <c r="I346" s="3">
        <f>Mathe!V341</f>
        <v>-0.23704916711456517</v>
      </c>
      <c r="K346" s="3">
        <f>Mathe!X341</f>
        <v>-0.10687408090714473</v>
      </c>
      <c r="L346" s="3">
        <f>Mathe!Y341</f>
        <v>-0.47409833422913034</v>
      </c>
    </row>
    <row r="347" spans="2:12" x14ac:dyDescent="0.25">
      <c r="B347" s="2">
        <f>Mathe!A342</f>
        <v>36858.5</v>
      </c>
      <c r="D347" s="3">
        <f>Mathe!O342</f>
        <v>11.907208686771567</v>
      </c>
      <c r="F347" s="3">
        <f>Mathe!Q342</f>
        <v>-21.407158952625618</v>
      </c>
      <c r="H347" s="3">
        <f>Mathe!U342</f>
        <v>-5.1954999076558504E-2</v>
      </c>
      <c r="I347" s="3">
        <f>Mathe!V342</f>
        <v>-0.23920122383698392</v>
      </c>
      <c r="K347" s="3">
        <f>Mathe!X342</f>
        <v>-0.10390999815311701</v>
      </c>
      <c r="L347" s="3">
        <f>Mathe!Y342</f>
        <v>-0.47840244767396783</v>
      </c>
    </row>
    <row r="348" spans="2:12" x14ac:dyDescent="0.25">
      <c r="B348" s="2">
        <f>Mathe!A343</f>
        <v>36859.5</v>
      </c>
      <c r="D348" s="3">
        <f>Mathe!O343</f>
        <v>11.555978261114129</v>
      </c>
      <c r="F348" s="3">
        <f>Mathe!Q343</f>
        <v>-21.575779145220341</v>
      </c>
      <c r="H348" s="3">
        <f>Mathe!U343</f>
        <v>-5.042246723633264E-2</v>
      </c>
      <c r="I348" s="3">
        <f>Mathe!V343</f>
        <v>-0.24127524815838536</v>
      </c>
      <c r="K348" s="3">
        <f>Mathe!X343</f>
        <v>-0.10084493447266528</v>
      </c>
      <c r="L348" s="3">
        <f>Mathe!Y343</f>
        <v>-0.48255049631677072</v>
      </c>
    </row>
    <row r="349" spans="2:12" x14ac:dyDescent="0.25">
      <c r="B349" s="2">
        <f>Mathe!A344</f>
        <v>36860.5</v>
      </c>
      <c r="D349" s="3">
        <f>Mathe!O344</f>
        <v>11.19349686676928</v>
      </c>
      <c r="F349" s="3">
        <f>Mathe!Q344</f>
        <v>-21.737559513338102</v>
      </c>
      <c r="H349" s="3">
        <f>Mathe!U344</f>
        <v>-4.884084378419825E-2</v>
      </c>
      <c r="I349" s="3">
        <f>Mathe!V344</f>
        <v>-0.24326968504692775</v>
      </c>
      <c r="K349" s="3">
        <f>Mathe!X344</f>
        <v>-9.76816875683965E-2</v>
      </c>
      <c r="L349" s="3">
        <f>Mathe!Y344</f>
        <v>-0.48653937009385551</v>
      </c>
    </row>
    <row r="350" spans="2:12" x14ac:dyDescent="0.25">
      <c r="B350" s="19">
        <f>Mathe!A345</f>
        <v>36861.5</v>
      </c>
      <c r="C350" s="20"/>
      <c r="D350" s="21">
        <f>Mathe!O345</f>
        <v>10.820103265125534</v>
      </c>
      <c r="E350" s="20"/>
      <c r="F350" s="21">
        <f>Mathe!Q345</f>
        <v>-21.892419174824582</v>
      </c>
      <c r="G350" s="20"/>
      <c r="H350" s="21">
        <f>Mathe!U345</f>
        <v>-4.7211606845557377E-2</v>
      </c>
      <c r="I350" s="21">
        <f>Mathe!V345</f>
        <v>-0.24518301381896951</v>
      </c>
      <c r="J350" s="20"/>
      <c r="K350" s="21">
        <f>Mathe!X345</f>
        <v>-9.4423213691114755E-2</v>
      </c>
      <c r="L350" s="21">
        <f>Mathe!Y345</f>
        <v>-0.49036602763793902</v>
      </c>
    </row>
    <row r="351" spans="2:12" x14ac:dyDescent="0.25">
      <c r="B351" s="2">
        <f>Mathe!A346</f>
        <v>36862.5</v>
      </c>
      <c r="D351" s="3">
        <f>Mathe!O346</f>
        <v>10.436154066125074</v>
      </c>
      <c r="F351" s="3">
        <f>Mathe!Q346</f>
        <v>-22.040279935088929</v>
      </c>
      <c r="H351" s="3">
        <f>Mathe!U346</f>
        <v>-4.5536312424819141E-2</v>
      </c>
      <c r="I351" s="3">
        <f>Mathe!V346</f>
        <v>-0.24701375175564041</v>
      </c>
      <c r="K351" s="3">
        <f>Mathe!X346</f>
        <v>-9.1072624849638281E-2</v>
      </c>
      <c r="L351" s="3">
        <f>Mathe!Y346</f>
        <v>-0.49402750351128083</v>
      </c>
    </row>
    <row r="352" spans="2:12" x14ac:dyDescent="0.25">
      <c r="B352" s="2">
        <f>Mathe!A347</f>
        <v>36863.5</v>
      </c>
      <c r="D352" s="3">
        <f>Mathe!O347</f>
        <v>10.04202335650996</v>
      </c>
      <c r="F352" s="3">
        <f>Mathe!Q347</f>
        <v>-22.181066400206827</v>
      </c>
      <c r="H352" s="3">
        <f>Mathe!U347</f>
        <v>-4.3816592783317787E-2</v>
      </c>
      <c r="I352" s="3">
        <f>Mathe!V347</f>
        <v>-0.2487604577188462</v>
      </c>
      <c r="K352" s="3">
        <f>Mathe!X347</f>
        <v>-8.7633185566635574E-2</v>
      </c>
      <c r="L352" s="3">
        <f>Mathe!Y347</f>
        <v>-0.49752091543769239</v>
      </c>
    </row>
    <row r="353" spans="2:12" x14ac:dyDescent="0.25">
      <c r="B353" s="2">
        <f>Mathe!A348</f>
        <v>36864.5</v>
      </c>
      <c r="D353" s="3">
        <f>Mathe!O348</f>
        <v>9.6381022757244175</v>
      </c>
      <c r="F353" s="3">
        <f>Mathe!Q348</f>
        <v>-22.314706088178394</v>
      </c>
      <c r="H353" s="3">
        <f>Mathe!U348</f>
        <v>-4.2054154588837357E-2</v>
      </c>
      <c r="I353" s="3">
        <f>Mathe!V348</f>
        <v>-0.25042173575045418</v>
      </c>
      <c r="K353" s="3">
        <f>Mathe!X348</f>
        <v>-8.4108309177674714E-2</v>
      </c>
      <c r="L353" s="3">
        <f>Mathe!Y348</f>
        <v>-0.50084347150090835</v>
      </c>
    </row>
    <row r="354" spans="2:12" x14ac:dyDescent="0.25">
      <c r="B354" s="2">
        <f>Mathe!A349</f>
        <v>36865.5</v>
      </c>
      <c r="D354" s="3">
        <f>Mathe!O349</f>
        <v>9.2247985394221992</v>
      </c>
      <c r="F354" s="3">
        <f>Mathe!Q349</f>
        <v>-22.4411295379515</v>
      </c>
      <c r="H354" s="3">
        <f>Mathe!U349</f>
        <v>-4.0250776836520327E-2</v>
      </c>
      <c r="I354" s="3">
        <f>Mathe!V349</f>
        <v>-0.25199623863789533</v>
      </c>
      <c r="K354" s="3">
        <f>Mathe!X349</f>
        <v>-8.0501553673040654E-2</v>
      </c>
      <c r="L354" s="3">
        <f>Mathe!Y349</f>
        <v>-0.50399247727579066</v>
      </c>
    </row>
    <row r="355" spans="2:12" x14ac:dyDescent="0.25">
      <c r="B355" s="2">
        <f>Mathe!A350</f>
        <v>36866.5</v>
      </c>
      <c r="D355" s="3">
        <f>Mathe!O350</f>
        <v>8.8025359107929813</v>
      </c>
      <c r="F355" s="3">
        <f>Mathe!Q350</f>
        <v>-22.560270415818085</v>
      </c>
      <c r="H355" s="3">
        <f>Mathe!U350</f>
        <v>-3.8408308542093844E-2</v>
      </c>
      <c r="I355" s="3">
        <f>Mathe!V350</f>
        <v>-0.25348267142900177</v>
      </c>
      <c r="K355" s="3">
        <f>Mathe!X350</f>
        <v>-7.6816617084187688E-2</v>
      </c>
      <c r="L355" s="3">
        <f>Mathe!Y350</f>
        <v>-0.50696534285800354</v>
      </c>
    </row>
    <row r="356" spans="2:12" x14ac:dyDescent="0.25">
      <c r="B356" s="2">
        <f>Mathe!A351</f>
        <v>36867.5</v>
      </c>
      <c r="D356" s="3">
        <f>Mathe!O351</f>
        <v>8.3717536202185947</v>
      </c>
      <c r="F356" s="3">
        <f>Mathe!Q351</f>
        <v>-22.672065618791994</v>
      </c>
      <c r="H356" s="3">
        <f>Mathe!U351</f>
        <v>-3.6528666209642353E-2</v>
      </c>
      <c r="I356" s="3">
        <f>Mathe!V351</f>
        <v>-0.25487979487862472</v>
      </c>
      <c r="K356" s="3">
        <f>Mathe!X351</f>
        <v>-7.3057332419284707E-2</v>
      </c>
      <c r="L356" s="3">
        <f>Mathe!Y351</f>
        <v>-0.50975958975724944</v>
      </c>
    </row>
    <row r="357" spans="2:12" x14ac:dyDescent="0.25">
      <c r="B357" s="2">
        <f>Mathe!A352</f>
        <v>36868.5</v>
      </c>
      <c r="D357" s="3">
        <f>Mathe!O352</f>
        <v>7.9329057340556144</v>
      </c>
      <c r="F357" s="3">
        <f>Mathe!Q352</f>
        <v>-22.776455374578095</v>
      </c>
      <c r="H357" s="3">
        <f>Mathe!U352</f>
        <v>-3.4613831077402034E-2</v>
      </c>
      <c r="I357" s="3">
        <f>Mathe!V352</f>
        <v>-0.25618642880940756</v>
      </c>
      <c r="K357" s="3">
        <f>Mathe!X352</f>
        <v>-6.9227662154804068E-2</v>
      </c>
      <c r="L357" s="3">
        <f>Mathe!Y352</f>
        <v>-0.51237285761881513</v>
      </c>
    </row>
    <row r="358" spans="2:12" x14ac:dyDescent="0.25">
      <c r="B358" s="2">
        <f>Mathe!A353</f>
        <v>36869.5</v>
      </c>
      <c r="D358" s="3">
        <f>Mathe!O353</f>
        <v>7.4864604736447369</v>
      </c>
      <c r="F358" s="3">
        <f>Mathe!Q353</f>
        <v>-22.873383337748134</v>
      </c>
      <c r="H358" s="3">
        <f>Mathe!U353</f>
        <v>-3.2665846146378706E-2</v>
      </c>
      <c r="I358" s="3">
        <f>Mathe!V353</f>
        <v>-0.25740145536907999</v>
      </c>
      <c r="K358" s="3">
        <f>Mathe!X353</f>
        <v>-6.5331692292757412E-2</v>
      </c>
      <c r="L358" s="3">
        <f>Mathe!Y353</f>
        <v>-0.51480291073815998</v>
      </c>
    </row>
    <row r="359" spans="2:12" x14ac:dyDescent="0.25">
      <c r="B359" s="2">
        <f>Mathe!A354</f>
        <v>36870.5</v>
      </c>
      <c r="D359" s="3">
        <f>Mathe!O354</f>
        <v>7.0328994859382892</v>
      </c>
      <c r="F359" s="3">
        <f>Mathe!Q354</f>
        <v>-22.962796681745413</v>
      </c>
      <c r="H359" s="3">
        <f>Mathe!U354</f>
        <v>-3.0686812997859948E-2</v>
      </c>
      <c r="I359" s="3">
        <f>Mathe!V354</f>
        <v>-0.25852382216675263</v>
      </c>
      <c r="K359" s="3">
        <f>Mathe!X354</f>
        <v>-6.1373625995719897E-2</v>
      </c>
      <c r="L359" s="3">
        <f>Mathe!Y354</f>
        <v>-0.51704764433350525</v>
      </c>
    </row>
    <row r="360" spans="2:12" x14ac:dyDescent="0.25">
      <c r="B360" s="2">
        <f>Mathe!A355</f>
        <v>36871.5</v>
      </c>
      <c r="D360" s="3">
        <f>Mathe!O355</f>
        <v>6.5727170674468764</v>
      </c>
      <c r="F360" s="3">
        <f>Mathe!Q355</f>
        <v>-23.044646186350469</v>
      </c>
      <c r="H360" s="3">
        <f>Mathe!U355</f>
        <v>-2.8678888407243551E-2</v>
      </c>
      <c r="I360" s="3">
        <f>Mathe!V355</f>
        <v>-0.25955254527096228</v>
      </c>
      <c r="K360" s="3">
        <f>Mathe!X355</f>
        <v>-5.7357776814487102E-2</v>
      </c>
      <c r="L360" s="3">
        <f>Mathe!Y355</f>
        <v>-0.51910509054192455</v>
      </c>
    </row>
    <row r="361" spans="2:12" x14ac:dyDescent="0.25">
      <c r="B361" s="2">
        <f>Mathe!A356</f>
        <v>36872.5</v>
      </c>
      <c r="D361" s="3">
        <f>Mathe!O356</f>
        <v>6.1064193434911633</v>
      </c>
      <c r="F361" s="3">
        <f>Mathe!Q356</f>
        <v>-23.118886320252368</v>
      </c>
      <c r="H361" s="3">
        <f>Mathe!U356</f>
        <v>-2.6644280762847843E-2</v>
      </c>
      <c r="I361" s="3">
        <f>Mathe!V356</f>
        <v>-0.26048671205263985</v>
      </c>
      <c r="K361" s="3">
        <f>Mathe!X356</f>
        <v>-5.3288561525695687E-2</v>
      </c>
      <c r="L361" s="3">
        <f>Mathe!Y356</f>
        <v>-0.52097342410527969</v>
      </c>
    </row>
    <row r="362" spans="2:12" x14ac:dyDescent="0.25">
      <c r="B362" s="2">
        <f>Mathe!A357</f>
        <v>36873.5</v>
      </c>
      <c r="D362" s="3">
        <f>Mathe!O357</f>
        <v>5.6345234050456643</v>
      </c>
      <c r="F362" s="3">
        <f>Mathe!Q357</f>
        <v>-23.185475318384473</v>
      </c>
      <c r="H362" s="3">
        <f>Mathe!U357</f>
        <v>-2.4585246299682229E-2</v>
      </c>
      <c r="I362" s="3">
        <f>Mathe!V357</f>
        <v>-0.26132548385672849</v>
      </c>
      <c r="K362" s="3">
        <f>Mathe!X357</f>
        <v>-4.9170492599364457E-2</v>
      </c>
      <c r="L362" s="3">
        <f>Mathe!Y357</f>
        <v>-0.52265096771345698</v>
      </c>
    </row>
    <row r="363" spans="2:12" x14ac:dyDescent="0.25">
      <c r="B363" s="2">
        <f>Mathe!A358</f>
        <v>36874.5</v>
      </c>
      <c r="D363" s="3">
        <f>Mathe!O358</f>
        <v>5.1575564057285979</v>
      </c>
      <c r="F363" s="3">
        <f>Mathe!Q358</f>
        <v>-23.244375253701765</v>
      </c>
      <c r="H363" s="3">
        <f>Mathe!U358</f>
        <v>-2.2504085159322142E-2</v>
      </c>
      <c r="I363" s="3">
        <f>Mathe!V358</f>
        <v>-0.26206809848691098</v>
      </c>
      <c r="K363" s="3">
        <f>Mathe!X358</f>
        <v>-4.5008170318644285E-2</v>
      </c>
      <c r="L363" s="3">
        <f>Mathe!Y358</f>
        <v>-0.52413619697382197</v>
      </c>
    </row>
    <row r="364" spans="2:12" x14ac:dyDescent="0.25">
      <c r="B364" s="2">
        <f>Mathe!A359</f>
        <v>36875.5</v>
      </c>
      <c r="D364" s="3">
        <f>Mathe!O359</f>
        <v>4.6760546217693255</v>
      </c>
      <c r="F364" s="3">
        <f>Mathe!Q359</f>
        <v>-23.29555210309541</v>
      </c>
      <c r="H364" s="3">
        <f>Mathe!U359</f>
        <v>-2.0403137288243212E-2</v>
      </c>
      <c r="I364" s="3">
        <f>Mathe!V359</f>
        <v>-0.26271387248875122</v>
      </c>
      <c r="K364" s="3">
        <f>Mathe!X359</f>
        <v>-4.0806274576486425E-2</v>
      </c>
      <c r="L364" s="3">
        <f>Mathe!Y359</f>
        <v>-0.52542774497750244</v>
      </c>
    </row>
    <row r="365" spans="2:12" x14ac:dyDescent="0.25">
      <c r="B365" s="2">
        <f>Mathe!A360</f>
        <v>36876.5</v>
      </c>
      <c r="D365" s="3">
        <f>Mathe!O360</f>
        <v>4.1905624780369344</v>
      </c>
      <c r="F365" s="3">
        <f>Mathe!Q360</f>
        <v>-23.338975807162949</v>
      </c>
      <c r="H365" s="3">
        <f>Mathe!U360</f>
        <v>-1.8284778188069267E-2</v>
      </c>
      <c r="I365" s="3">
        <f>Mathe!V360</f>
        <v>-0.26326220321756538</v>
      </c>
      <c r="K365" s="3">
        <f>Mathe!X360</f>
        <v>-3.6569556376138533E-2</v>
      </c>
      <c r="L365" s="3">
        <f>Mathe!Y360</f>
        <v>-0.52652440643513077</v>
      </c>
    </row>
    <row r="366" spans="2:12" x14ac:dyDescent="0.25">
      <c r="B366" s="2">
        <f>Mathe!A361</f>
        <v>36877.5</v>
      </c>
      <c r="D366" s="3">
        <f>Mathe!O361</f>
        <v>3.7016315434430145</v>
      </c>
      <c r="F366" s="3">
        <f>Mathe!Q361</f>
        <v>-23.374620323576199</v>
      </c>
      <c r="H366" s="3">
        <f>Mathe!U361</f>
        <v>-1.6151414532190031E-2</v>
      </c>
      <c r="I366" s="3">
        <f>Mathe!V361</f>
        <v>-0.26371257067847087</v>
      </c>
      <c r="K366" s="3">
        <f>Mathe!X361</f>
        <v>-3.2302829064380062E-2</v>
      </c>
      <c r="L366" s="3">
        <f>Mathe!Y361</f>
        <v>-0.52742514135694174</v>
      </c>
    </row>
    <row r="367" spans="2:12" x14ac:dyDescent="0.25">
      <c r="B367" s="2">
        <f>Mathe!A362</f>
        <v>36878.5</v>
      </c>
      <c r="D367" s="3">
        <f>Mathe!O362</f>
        <v>3.2098194992524873</v>
      </c>
      <c r="F367" s="3">
        <f>Mathe!Q362</f>
        <v>-23.402463673814996</v>
      </c>
      <c r="H367" s="3">
        <f>Mathe!U362</f>
        <v>-1.4005479664167892E-2</v>
      </c>
      <c r="I367" s="3">
        <f>Mathe!V362</f>
        <v>-0.26406453912731676</v>
      </c>
      <c r="K367" s="3">
        <f>Mathe!X362</f>
        <v>-2.8010959328335784E-2</v>
      </c>
      <c r="L367" s="3">
        <f>Mathe!Y362</f>
        <v>-0.52812907825463351</v>
      </c>
    </row>
    <row r="368" spans="2:12" x14ac:dyDescent="0.25">
      <c r="B368" s="2">
        <f>Mathe!A363</f>
        <v>36879.5</v>
      </c>
      <c r="D368" s="3">
        <f>Mathe!O363</f>
        <v>2.7156890840260095</v>
      </c>
      <c r="F368" s="3">
        <f>Mathe!Q363</f>
        <v>-23.422487983062943</v>
      </c>
      <c r="H368" s="3">
        <f>Mathe!U363</f>
        <v>-1.1849428994180703E-2</v>
      </c>
      <c r="I368" s="3">
        <f>Mathe!V363</f>
        <v>-0.26431775842257704</v>
      </c>
      <c r="K368" s="3">
        <f>Mathe!X363</f>
        <v>-2.3698857988361407E-2</v>
      </c>
      <c r="L368" s="3">
        <f>Mathe!Y363</f>
        <v>-0.52863551684515409</v>
      </c>
    </row>
    <row r="369" spans="2:12" x14ac:dyDescent="0.25">
      <c r="B369" s="2">
        <f>Mathe!A364</f>
        <v>36880.5</v>
      </c>
      <c r="D369" s="3">
        <f>Mathe!O364</f>
        <v>2.2198070190843202</v>
      </c>
      <c r="F369" s="3">
        <f>Mathe!Q364</f>
        <v>-23.434679513090533</v>
      </c>
      <c r="H369" s="3">
        <f>Mathe!U364</f>
        <v>-9.6857353104754969E-3</v>
      </c>
      <c r="I369" s="3">
        <f>Mathe!V364</f>
        <v>-0.26447196511975513</v>
      </c>
      <c r="K369" s="3">
        <f>Mathe!X364</f>
        <v>-1.9371470620950994E-2</v>
      </c>
      <c r="L369" s="3">
        <f>Mathe!Y364</f>
        <v>-0.52894393023951025</v>
      </c>
    </row>
    <row r="370" spans="2:12" x14ac:dyDescent="0.25">
      <c r="B370" s="22">
        <f>Mathe!A365</f>
        <v>36881.5</v>
      </c>
      <c r="C370" s="23"/>
      <c r="D370" s="24">
        <f>Mathe!O365</f>
        <v>1.7227429185325067</v>
      </c>
      <c r="E370" s="23"/>
      <c r="F370" s="24">
        <f>Mathe!Q365</f>
        <v>-23.439028687981995</v>
      </c>
      <c r="G370" s="23"/>
      <c r="H370" s="24">
        <f>Mathe!U365</f>
        <v>-7.5168840234521705E-3</v>
      </c>
      <c r="I370" s="24">
        <f>Mathe!V365</f>
        <v>-0.26452698330141217</v>
      </c>
      <c r="J370" s="23"/>
      <c r="K370" s="24">
        <f>Mathe!X365</f>
        <v>-1.5033768046904341E-2</v>
      </c>
      <c r="L370" s="24">
        <f>Mathe!Y365</f>
        <v>-0.52905396660282433</v>
      </c>
    </row>
    <row r="371" spans="2:12" x14ac:dyDescent="0.25">
      <c r="B371" s="2">
        <f>Mathe!A366</f>
        <v>36882.5</v>
      </c>
      <c r="D371" s="3">
        <f>Mathe!O366</f>
        <v>1.2250681879792102</v>
      </c>
      <c r="F371" s="3">
        <f>Mathe!Q366</f>
        <v>-23.435530112594151</v>
      </c>
      <c r="H371" s="3">
        <f>Mathe!U366</f>
        <v>-5.345368360419509E-3</v>
      </c>
      <c r="I371" s="3">
        <f>Mathe!V366</f>
        <v>-0.2644827251375601</v>
      </c>
      <c r="K371" s="3">
        <f>Mathe!X366</f>
        <v>-1.0690736720839018E-2</v>
      </c>
      <c r="L371" s="3">
        <f>Mathe!Y366</f>
        <v>-0.52896545027512021</v>
      </c>
    </row>
    <row r="372" spans="2:12" x14ac:dyDescent="0.25">
      <c r="B372" s="2">
        <f>Mathe!A367</f>
        <v>36883.5</v>
      </c>
      <c r="D372" s="3">
        <f>Mathe!O367</f>
        <v>0.7273549161862134</v>
      </c>
      <c r="F372" s="3">
        <f>Mathe!Q367</f>
        <v>-23.424182583668433</v>
      </c>
      <c r="H372" s="3">
        <f>Mathe!U367</f>
        <v>-3.1736845295042052E-3</v>
      </c>
      <c r="I372" s="3">
        <f>Mathe!V367</f>
        <v>-0.26433919117285032</v>
      </c>
      <c r="K372" s="3">
        <f>Mathe!X367</f>
        <v>-6.3473690590084104E-3</v>
      </c>
      <c r="L372" s="3">
        <f>Mathe!Y367</f>
        <v>-0.52867838234570064</v>
      </c>
    </row>
    <row r="373" spans="2:12" x14ac:dyDescent="0.25">
      <c r="B373" s="2">
        <f>Mathe!A368</f>
        <v>36884.5</v>
      </c>
      <c r="D373" s="3">
        <f>Mathe!O368</f>
        <v>0.2301747639239056</v>
      </c>
      <c r="F373" s="3">
        <f>Mathe!Q368</f>
        <v>-23.404989093550562</v>
      </c>
      <c r="H373" s="3">
        <f>Mathe!U368</f>
        <v>-1.0043268713682038E-3</v>
      </c>
      <c r="I373" s="3">
        <f>Mathe!V368</f>
        <v>-0.2640964703387052</v>
      </c>
      <c r="K373" s="3">
        <f>Mathe!X368</f>
        <v>-2.0086537427364075E-3</v>
      </c>
      <c r="L373" s="3">
        <f>Mathe!Y368</f>
        <v>-0.52819294067741041</v>
      </c>
    </row>
    <row r="374" spans="2:12" x14ac:dyDescent="0.25">
      <c r="B374" s="2">
        <f>Mathe!A369</f>
        <v>36885.5</v>
      </c>
      <c r="D374" s="3">
        <f>Mathe!O369</f>
        <v>-0.26590214566730919</v>
      </c>
      <c r="F374" s="3">
        <f>Mathe!Q369</f>
        <v>-23.37795682650659</v>
      </c>
      <c r="H374" s="3">
        <f>Mathe!U369</f>
        <v>1.16021698250303E-3</v>
      </c>
      <c r="I374" s="3">
        <f>Mathe!V369</f>
        <v>-0.26375473969029523</v>
      </c>
      <c r="K374" s="3">
        <f>Mathe!X369</f>
        <v>2.3204339650060601E-3</v>
      </c>
      <c r="L374" s="3">
        <f>Mathe!Y369</f>
        <v>-0.52750947938059045</v>
      </c>
    </row>
    <row r="375" spans="2:12" x14ac:dyDescent="0.25">
      <c r="B375" s="2">
        <f>Mathe!A370</f>
        <v>36886.5</v>
      </c>
      <c r="D375" s="3">
        <f>Mathe!O370</f>
        <v>-0.76030833091963501</v>
      </c>
      <c r="F375" s="3">
        <f>Mathe!Q370</f>
        <v>-23.343097147657303</v>
      </c>
      <c r="H375" s="3">
        <f>Mathe!U370</f>
        <v>3.3174709262225595E-3</v>
      </c>
      <c r="I375" s="3">
        <f>Mathe!V370</f>
        <v>-0.26331426386999485</v>
      </c>
      <c r="K375" s="3">
        <f>Mathe!X370</f>
        <v>6.6349418524451189E-3</v>
      </c>
      <c r="L375" s="3">
        <f>Mathe!Y370</f>
        <v>-0.52662852773998969</v>
      </c>
    </row>
    <row r="376" spans="2:12" x14ac:dyDescent="0.25">
      <c r="B376" s="2">
        <f>Mathe!A371</f>
        <v>36887.5</v>
      </c>
      <c r="D376" s="3">
        <f>Mathe!O371</f>
        <v>-1.2524800454406997</v>
      </c>
      <c r="F376" s="3">
        <f>Mathe!Q371</f>
        <v>-23.300425584587419</v>
      </c>
      <c r="H376" s="3">
        <f>Mathe!U371</f>
        <v>5.4649751521171006E-3</v>
      </c>
      <c r="I376" s="3">
        <f>Mathe!V371</f>
        <v>-0.26277539430069191</v>
      </c>
      <c r="K376" s="3">
        <f>Mathe!X371</f>
        <v>1.0929950304234201E-2</v>
      </c>
      <c r="L376" s="3">
        <f>Mathe!Y371</f>
        <v>-0.52555078860138382</v>
      </c>
    </row>
    <row r="377" spans="2:12" x14ac:dyDescent="0.25">
      <c r="B377" s="2">
        <f>Mathe!A372</f>
        <v>36888.5</v>
      </c>
      <c r="D377" s="3">
        <f>Mathe!O372</f>
        <v>-1.7418583577000049</v>
      </c>
      <c r="F377" s="3">
        <f>Mathe!Q372</f>
        <v>-23.249961801718605</v>
      </c>
      <c r="H377" s="3">
        <f>Mathe!U372</f>
        <v>7.6002908613115516E-3</v>
      </c>
      <c r="I377" s="3">
        <f>Mathe!V372</f>
        <v>-0.26213856811400932</v>
      </c>
      <c r="K377" s="3">
        <f>Mathe!X372</f>
        <v>1.5200581722623103E-2</v>
      </c>
      <c r="L377" s="3">
        <f>Mathe!Y372</f>
        <v>-0.52427713622801864</v>
      </c>
    </row>
    <row r="378" spans="2:12" x14ac:dyDescent="0.25">
      <c r="B378" s="2">
        <f>Mathe!A373</f>
        <v>36889.5</v>
      </c>
      <c r="D378" s="3">
        <f>Mathe!O373</f>
        <v>-2.2278902123319031</v>
      </c>
      <c r="F378" s="3">
        <f>Mathe!Q373</f>
        <v>-23.19172956756827</v>
      </c>
      <c r="H378" s="3">
        <f>Mathe!U373</f>
        <v>9.7210048945368215E-3</v>
      </c>
      <c r="I378" s="3">
        <f>Mathe!V373</f>
        <v>-0.26140430682014532</v>
      </c>
      <c r="K378" s="3">
        <f>Mathe!X373</f>
        <v>1.9442009789073643E-2</v>
      </c>
      <c r="L378" s="3">
        <f>Mathe!Y373</f>
        <v>-0.52280861364029063</v>
      </c>
    </row>
    <row r="379" spans="2:12" x14ac:dyDescent="0.25">
      <c r="B379" s="2">
        <f>Mathe!A374</f>
        <v>36890.5</v>
      </c>
      <c r="D379" s="3">
        <f>Mathe!O374</f>
        <v>-2.7100294692141649</v>
      </c>
      <c r="F379" s="3">
        <f>Mathe!Q374</f>
        <v>-23.125756715047338</v>
      </c>
      <c r="H379" s="3">
        <f>Mathe!U374</f>
        <v>1.1824734265965371E-2</v>
      </c>
      <c r="I379" s="3">
        <f>Mathe!V374</f>
        <v>-0.26057321472760492</v>
      </c>
      <c r="K379" s="3">
        <f>Mathe!X374</f>
        <v>2.3649468531930742E-2</v>
      </c>
      <c r="L379" s="3">
        <f>Mathe!Y374</f>
        <v>-0.52114642945520984</v>
      </c>
    </row>
    <row r="380" spans="2:12" x14ac:dyDescent="0.25">
      <c r="B380" s="2">
        <f>Mathe!A375</f>
        <v>36891.5</v>
      </c>
      <c r="D380" s="3">
        <f>Mathe!O375</f>
        <v>-3.1877379165473982</v>
      </c>
      <c r="F380" s="3">
        <f>Mathe!Q375</f>
        <v>-23.052075094980477</v>
      </c>
      <c r="H380" s="3">
        <f>Mathe!U375</f>
        <v>1.3909130583604082E-2</v>
      </c>
      <c r="I380" s="3">
        <f>Mathe!V375</f>
        <v>-0.25964597712258963</v>
      </c>
      <c r="K380" s="3">
        <f>Mathe!X375</f>
        <v>2.7818261167208164E-2</v>
      </c>
      <c r="L380" s="3">
        <f>Mathe!Y375</f>
        <v>-0.51929195424517927</v>
      </c>
    </row>
    <row r="381" spans="2:12" x14ac:dyDescent="0.25">
      <c r="B381" s="2"/>
      <c r="D381" s="3"/>
      <c r="F381" s="3"/>
      <c r="H381" s="3"/>
      <c r="I381" s="3"/>
      <c r="K381" s="3"/>
      <c r="L381" s="3"/>
    </row>
    <row r="382" spans="2:12" x14ac:dyDescent="0.25">
      <c r="B382" s="2"/>
      <c r="D382" s="3"/>
      <c r="F382" s="3"/>
      <c r="H382" s="3"/>
      <c r="I382" s="3"/>
      <c r="K382" s="3"/>
      <c r="L382" s="3"/>
    </row>
    <row r="383" spans="2:12" x14ac:dyDescent="0.25">
      <c r="B383" s="2"/>
      <c r="D383" s="3"/>
      <c r="F383" s="3"/>
      <c r="H383" s="3"/>
      <c r="I383" s="3"/>
      <c r="K383" s="3"/>
      <c r="L383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5"/>
  <sheetViews>
    <sheetView zoomScaleNormal="100" workbookViewId="0">
      <selection activeCell="AA59" sqref="AA59"/>
    </sheetView>
  </sheetViews>
  <sheetFormatPr baseColWidth="10" defaultRowHeight="15" x14ac:dyDescent="0.25"/>
  <cols>
    <col min="1" max="1" width="16.42578125" customWidth="1"/>
    <col min="3" max="4" width="16.7109375" customWidth="1"/>
    <col min="5" max="5" width="18.42578125" customWidth="1"/>
    <col min="8" max="8" width="12.5703125" bestFit="1" customWidth="1"/>
    <col min="9" max="9" width="11.5703125" bestFit="1" customWidth="1"/>
  </cols>
  <sheetData>
    <row r="1" spans="1:27" x14ac:dyDescent="0.25">
      <c r="C1" s="13"/>
    </row>
    <row r="3" spans="1:27" x14ac:dyDescent="0.25">
      <c r="G3" t="s">
        <v>45</v>
      </c>
    </row>
    <row r="4" spans="1:27" x14ac:dyDescent="0.25">
      <c r="G4" s="17" t="s">
        <v>1</v>
      </c>
      <c r="V4" t="s">
        <v>44</v>
      </c>
    </row>
    <row r="5" spans="1:27" x14ac:dyDescent="0.25">
      <c r="A5" t="s">
        <v>29</v>
      </c>
      <c r="V5" t="s">
        <v>12</v>
      </c>
      <c r="X5" t="s">
        <v>11</v>
      </c>
    </row>
    <row r="6" spans="1:27" x14ac:dyDescent="0.25">
      <c r="A6" s="7">
        <v>36526.5</v>
      </c>
      <c r="T6" s="12"/>
      <c r="V6" t="s">
        <v>10</v>
      </c>
      <c r="X6" t="s">
        <v>26</v>
      </c>
    </row>
    <row r="7" spans="1:27" x14ac:dyDescent="0.25">
      <c r="G7" t="s">
        <v>21</v>
      </c>
      <c r="J7" t="s">
        <v>19</v>
      </c>
      <c r="N7" t="s">
        <v>16</v>
      </c>
      <c r="Q7" t="s">
        <v>4</v>
      </c>
      <c r="V7" s="14">
        <f>Front!D9</f>
        <v>52.4</v>
      </c>
      <c r="X7" s="14">
        <f>Front!D11</f>
        <v>2</v>
      </c>
    </row>
    <row r="8" spans="1:27" x14ac:dyDescent="0.25">
      <c r="C8" t="s">
        <v>7</v>
      </c>
      <c r="E8" t="s">
        <v>9</v>
      </c>
      <c r="G8" t="s">
        <v>0</v>
      </c>
      <c r="J8" t="s">
        <v>15</v>
      </c>
      <c r="N8" t="s">
        <v>2</v>
      </c>
      <c r="O8" t="s">
        <v>3</v>
      </c>
    </row>
    <row r="9" spans="1:27" x14ac:dyDescent="0.25">
      <c r="A9" t="s">
        <v>5</v>
      </c>
      <c r="B9" t="s">
        <v>30</v>
      </c>
      <c r="C9" t="s">
        <v>6</v>
      </c>
      <c r="D9" s="10" t="s">
        <v>13</v>
      </c>
      <c r="E9" t="s">
        <v>8</v>
      </c>
      <c r="F9" s="8"/>
      <c r="G9" t="s">
        <v>22</v>
      </c>
      <c r="H9" s="8" t="s">
        <v>14</v>
      </c>
      <c r="I9" s="8" t="s">
        <v>18</v>
      </c>
      <c r="J9" t="s">
        <v>23</v>
      </c>
      <c r="K9" s="8" t="s">
        <v>17</v>
      </c>
      <c r="L9" s="8" t="s">
        <v>20</v>
      </c>
      <c r="N9" s="15" t="s">
        <v>27</v>
      </c>
      <c r="O9" t="s">
        <v>28</v>
      </c>
      <c r="Q9" t="s">
        <v>27</v>
      </c>
      <c r="T9" t="s">
        <v>5</v>
      </c>
      <c r="U9" s="5" t="s">
        <v>24</v>
      </c>
      <c r="V9" s="5" t="s">
        <v>25</v>
      </c>
      <c r="X9" s="5" t="s">
        <v>24</v>
      </c>
      <c r="Y9" s="5" t="s">
        <v>25</v>
      </c>
    </row>
    <row r="10" spans="1:27" x14ac:dyDescent="0.25">
      <c r="A10" s="6">
        <f>$A$6</f>
        <v>36526.5</v>
      </c>
      <c r="B10">
        <f t="shared" ref="B10:B73" si="0">A10-$A$6</f>
        <v>0</v>
      </c>
      <c r="C10" s="3">
        <f t="shared" ref="C10:C41" si="1">IF(280.4656+(36000.769/36525)*B10&lt;360,280.4656+(36000.769/36525)*B10,280.4656+(36000.769/36525)*B10-360)</f>
        <v>280.46559999999999</v>
      </c>
      <c r="D10" s="10">
        <f t="shared" ref="D10:D73" si="2">TAN(RADIANS(C10))</f>
        <v>-5.4136547370203321</v>
      </c>
      <c r="E10" s="3">
        <f t="shared" ref="E10:E73" si="3">357.528+0.9856003*B10</f>
        <v>357.52800000000002</v>
      </c>
      <c r="F10" s="10"/>
      <c r="G10" s="3">
        <f t="shared" ref="G10:G73" si="4">C10+1.915*SIN(RADIANS(E10))+0.01997*SIN(RADIANS(2*E10))</f>
        <v>280.38128278269835</v>
      </c>
      <c r="H10" s="10">
        <f>TAN(RADIANS(G10))</f>
        <v>-5.4586140966264241</v>
      </c>
      <c r="I10" s="10">
        <f>SIN(RADIANS(G10))</f>
        <v>-0.98363038979521211</v>
      </c>
      <c r="J10">
        <f t="shared" ref="J10:J73" si="5">23+26/60+21/3600-((46.82/3600)/36525)*B10</f>
        <v>23.439166666666665</v>
      </c>
      <c r="K10" s="10">
        <f>COS(RADIANS(J10))</f>
        <v>0.9174829260251941</v>
      </c>
      <c r="L10" s="10">
        <f>SIN(RADIANS(J10))</f>
        <v>0.39777516319178113</v>
      </c>
      <c r="N10" s="3">
        <f t="shared" ref="N10:N73" si="6">ATAN((D10-H10*K10)/(1+D10*H10*K10))*180/PI()</f>
        <v>-0.82632315628067099</v>
      </c>
      <c r="O10" s="11">
        <f>N10*4</f>
        <v>-3.305292625122684</v>
      </c>
      <c r="Q10" s="11">
        <f>ASIN(I10*L10)*180/PI()</f>
        <v>-23.033155799362845</v>
      </c>
      <c r="T10" s="2">
        <f>A10</f>
        <v>36526.5</v>
      </c>
      <c r="U10" s="4">
        <f t="shared" ref="U10:U73" si="7">-(2*PI()/(24*60))*O10</f>
        <v>1.442205976256937E-2</v>
      </c>
      <c r="V10" s="4">
        <f t="shared" ref="V10:V73" si="8">TAN(RADIANS(Q10))*COS(RADIANS($V$7))</f>
        <v>-0.2594080533400579</v>
      </c>
      <c r="X10" s="4">
        <f t="shared" ref="X10:X73" si="9">U10*$X$7</f>
        <v>2.8844119525138739E-2</v>
      </c>
      <c r="Y10" s="4">
        <f t="shared" ref="Y10:Y73" si="10">V10*$X$7</f>
        <v>-0.5188161066801158</v>
      </c>
      <c r="Z10" s="4">
        <f>X10</f>
        <v>2.8844119525138739E-2</v>
      </c>
      <c r="AA10" s="4">
        <f>Y10</f>
        <v>-0.5188161066801158</v>
      </c>
    </row>
    <row r="11" spans="1:27" x14ac:dyDescent="0.25">
      <c r="A11" s="6">
        <f>A10+1</f>
        <v>36527.5</v>
      </c>
      <c r="B11">
        <f t="shared" si="0"/>
        <v>1</v>
      </c>
      <c r="C11" s="3">
        <f t="shared" si="1"/>
        <v>281.45124733744012</v>
      </c>
      <c r="D11" s="10">
        <f t="shared" si="2"/>
        <v>-4.9366544016614116</v>
      </c>
      <c r="E11" s="3">
        <f t="shared" si="3"/>
        <v>358.51360030000001</v>
      </c>
      <c r="F11" s="10"/>
      <c r="G11" s="3">
        <f t="shared" si="4"/>
        <v>281.40053720928512</v>
      </c>
      <c r="H11" s="10">
        <f t="shared" ref="H11:H74" si="11">TAN(RADIANS(G11))</f>
        <v>-4.9592073785946926</v>
      </c>
      <c r="I11" s="10">
        <f t="shared" ref="I11:I74" si="12">SIN(RADIANS(G11))</f>
        <v>-0.98026932132941658</v>
      </c>
      <c r="J11">
        <f t="shared" si="5"/>
        <v>23.439166310593961</v>
      </c>
      <c r="K11" s="10">
        <f t="shared" ref="K11:K74" si="13">COS(RADIANS(J11))</f>
        <v>0.91748292849722402</v>
      </c>
      <c r="L11" s="10">
        <f t="shared" ref="L11:L74" si="14">SIN(RADIANS(J11))</f>
        <v>0.39777515748995412</v>
      </c>
      <c r="N11" s="3">
        <f t="shared" si="6"/>
        <v>-0.94419088997430412</v>
      </c>
      <c r="O11" s="11">
        <f t="shared" ref="O11:O74" si="15">N11*4</f>
        <v>-3.7767635598972165</v>
      </c>
      <c r="Q11" s="11">
        <f>ASIN(I11*L11)*180/PI()</f>
        <v>-22.94994374529081</v>
      </c>
      <c r="T11" s="2">
        <f t="shared" ref="T11:T74" si="16">A11</f>
        <v>36527.5</v>
      </c>
      <c r="U11" s="4">
        <f t="shared" si="7"/>
        <v>1.6479239797387125E-2</v>
      </c>
      <c r="V11" s="4">
        <f t="shared" si="8"/>
        <v>-0.25836239364071245</v>
      </c>
      <c r="X11" s="4">
        <f t="shared" si="9"/>
        <v>3.295847959477425E-2</v>
      </c>
      <c r="Y11" s="4">
        <f t="shared" si="10"/>
        <v>-0.5167247872814249</v>
      </c>
    </row>
    <row r="12" spans="1:27" x14ac:dyDescent="0.25">
      <c r="A12" s="6">
        <f t="shared" ref="A12:A75" si="17">A11+1</f>
        <v>36528.5</v>
      </c>
      <c r="B12">
        <f t="shared" si="0"/>
        <v>2</v>
      </c>
      <c r="C12" s="3">
        <f t="shared" si="1"/>
        <v>282.43689467488019</v>
      </c>
      <c r="D12" s="10">
        <f t="shared" si="2"/>
        <v>-4.5343368341323753</v>
      </c>
      <c r="E12" s="3">
        <f t="shared" si="3"/>
        <v>359.49920059999999</v>
      </c>
      <c r="F12" s="10"/>
      <c r="G12" s="3">
        <f t="shared" si="4"/>
        <v>282.41980756030858</v>
      </c>
      <c r="H12" s="10">
        <f t="shared" si="11"/>
        <v>-4.5407753650455307</v>
      </c>
      <c r="I12" s="10">
        <f t="shared" si="12"/>
        <v>-0.9765979844362126</v>
      </c>
      <c r="J12">
        <f t="shared" si="5"/>
        <v>23.439165954521254</v>
      </c>
      <c r="K12" s="10">
        <f t="shared" si="13"/>
        <v>0.91748293096925382</v>
      </c>
      <c r="L12" s="10">
        <f t="shared" si="14"/>
        <v>0.39777515178812695</v>
      </c>
      <c r="N12" s="3">
        <f t="shared" si="6"/>
        <v>-1.060657396406274</v>
      </c>
      <c r="O12" s="11">
        <f t="shared" si="15"/>
        <v>-4.242629585625096</v>
      </c>
      <c r="Q12" s="11">
        <f t="shared" ref="Q12:Q75" si="18">ASIN(I12*L12)*180/PI()</f>
        <v>-22.859108650478952</v>
      </c>
      <c r="T12" s="2">
        <f t="shared" si="16"/>
        <v>36528.5</v>
      </c>
      <c r="U12" s="4">
        <f t="shared" si="7"/>
        <v>1.8511963802920153E-2</v>
      </c>
      <c r="V12" s="4">
        <f t="shared" si="8"/>
        <v>-0.2572224083579826</v>
      </c>
      <c r="X12" s="4">
        <f t="shared" si="9"/>
        <v>3.7023927605840307E-2</v>
      </c>
      <c r="Y12" s="4">
        <f t="shared" si="10"/>
        <v>-0.5144448167159652</v>
      </c>
    </row>
    <row r="13" spans="1:27" x14ac:dyDescent="0.25">
      <c r="A13" s="6">
        <f t="shared" si="17"/>
        <v>36529.5</v>
      </c>
      <c r="B13">
        <f t="shared" si="0"/>
        <v>3</v>
      </c>
      <c r="C13" s="3">
        <f t="shared" si="1"/>
        <v>283.42254201232032</v>
      </c>
      <c r="D13" s="10">
        <f t="shared" si="2"/>
        <v>-4.1902471984883478</v>
      </c>
      <c r="E13" s="3">
        <f t="shared" si="3"/>
        <v>360.48480090000004</v>
      </c>
      <c r="F13" s="10"/>
      <c r="G13" s="3">
        <f t="shared" si="4"/>
        <v>283.43908327726746</v>
      </c>
      <c r="H13" s="10">
        <f t="shared" si="11"/>
        <v>-4.1848959363602356</v>
      </c>
      <c r="I13" s="10">
        <f t="shared" si="12"/>
        <v>-0.97261756927250365</v>
      </c>
      <c r="J13">
        <f t="shared" si="5"/>
        <v>23.43916559844855</v>
      </c>
      <c r="K13" s="10">
        <f t="shared" si="13"/>
        <v>0.91748293344128362</v>
      </c>
      <c r="L13" s="10">
        <f t="shared" si="14"/>
        <v>0.39777514608629982</v>
      </c>
      <c r="N13" s="3">
        <f t="shared" si="6"/>
        <v>-1.1755961969513011</v>
      </c>
      <c r="O13" s="11">
        <f t="shared" si="15"/>
        <v>-4.7023847878052045</v>
      </c>
      <c r="Q13" s="11">
        <f t="shared" si="18"/>
        <v>-22.760695002387987</v>
      </c>
      <c r="T13" s="2">
        <f t="shared" si="16"/>
        <v>36529.5</v>
      </c>
      <c r="U13" s="4">
        <f t="shared" si="7"/>
        <v>2.0518024310723929E-2</v>
      </c>
      <c r="V13" s="4">
        <f t="shared" si="8"/>
        <v>-0.25598903024050484</v>
      </c>
      <c r="X13" s="4">
        <f t="shared" si="9"/>
        <v>4.1036048621447857E-2</v>
      </c>
      <c r="Y13" s="4">
        <f t="shared" si="10"/>
        <v>-0.51197806048100969</v>
      </c>
    </row>
    <row r="14" spans="1:27" x14ac:dyDescent="0.25">
      <c r="A14" s="6">
        <f t="shared" si="17"/>
        <v>36530.5</v>
      </c>
      <c r="B14">
        <f t="shared" si="0"/>
        <v>4</v>
      </c>
      <c r="C14" s="3">
        <f t="shared" si="1"/>
        <v>284.40818934976045</v>
      </c>
      <c r="D14" s="10">
        <f t="shared" si="2"/>
        <v>-3.8924330843565991</v>
      </c>
      <c r="E14" s="3">
        <f t="shared" si="3"/>
        <v>361.47040120000003</v>
      </c>
      <c r="F14" s="10"/>
      <c r="G14" s="3">
        <f t="shared" si="4"/>
        <v>284.45835379970566</v>
      </c>
      <c r="H14" s="10">
        <f t="shared" si="11"/>
        <v>-3.8783403145789475</v>
      </c>
      <c r="I14" s="10">
        <f t="shared" si="12"/>
        <v>-0.96832937665126406</v>
      </c>
      <c r="J14">
        <f t="shared" si="5"/>
        <v>23.439165242375843</v>
      </c>
      <c r="K14" s="10">
        <f t="shared" si="13"/>
        <v>0.91748293591331331</v>
      </c>
      <c r="L14" s="10">
        <f t="shared" si="14"/>
        <v>0.3977751403844727</v>
      </c>
      <c r="N14" s="3">
        <f t="shared" si="6"/>
        <v>-1.2888837778019726</v>
      </c>
      <c r="O14" s="11">
        <f t="shared" si="15"/>
        <v>-5.1555351112078904</v>
      </c>
      <c r="Q14" s="11">
        <f t="shared" si="18"/>
        <v>-22.654751039197748</v>
      </c>
      <c r="T14" s="2">
        <f t="shared" si="16"/>
        <v>36530.5</v>
      </c>
      <c r="U14" s="4">
        <f t="shared" si="7"/>
        <v>2.2495265598187424E-2</v>
      </c>
      <c r="V14" s="4">
        <f t="shared" si="8"/>
        <v>-0.25466326289804347</v>
      </c>
      <c r="X14" s="4">
        <f t="shared" si="9"/>
        <v>4.4990531196374847E-2</v>
      </c>
      <c r="Y14" s="4">
        <f t="shared" si="10"/>
        <v>-0.50932652579608695</v>
      </c>
    </row>
    <row r="15" spans="1:27" x14ac:dyDescent="0.25">
      <c r="A15" s="6">
        <f t="shared" si="17"/>
        <v>36531.5</v>
      </c>
      <c r="B15">
        <f t="shared" si="0"/>
        <v>5</v>
      </c>
      <c r="C15" s="3">
        <f t="shared" si="1"/>
        <v>285.39383668720052</v>
      </c>
      <c r="D15" s="10">
        <f t="shared" si="2"/>
        <v>-3.6320030826525649</v>
      </c>
      <c r="E15" s="3">
        <f t="shared" si="3"/>
        <v>362.45600150000001</v>
      </c>
      <c r="F15" s="10"/>
      <c r="G15" s="3">
        <f t="shared" si="4"/>
        <v>285.47760856905927</v>
      </c>
      <c r="H15" s="10">
        <f t="shared" si="11"/>
        <v>-3.6113634263465739</v>
      </c>
      <c r="I15" s="10">
        <f t="shared" si="12"/>
        <v>-0.96373481749753798</v>
      </c>
      <c r="J15">
        <f t="shared" si="5"/>
        <v>23.439164886303139</v>
      </c>
      <c r="K15" s="10">
        <f t="shared" si="13"/>
        <v>0.91748293838534301</v>
      </c>
      <c r="L15" s="10">
        <f t="shared" si="14"/>
        <v>0.39777513468264553</v>
      </c>
      <c r="N15" s="3">
        <f t="shared" si="6"/>
        <v>-1.4003997957518768</v>
      </c>
      <c r="O15" s="11">
        <f t="shared" si="15"/>
        <v>-5.6015991830075071</v>
      </c>
      <c r="Q15" s="11">
        <f t="shared" si="18"/>
        <v>-22.541328671847744</v>
      </c>
      <c r="T15" s="2">
        <f t="shared" si="16"/>
        <v>36531.5</v>
      </c>
      <c r="U15" s="4">
        <f t="shared" si="7"/>
        <v>2.444158728012635E-2</v>
      </c>
      <c r="V15" s="4">
        <f t="shared" si="8"/>
        <v>-0.25324617793029602</v>
      </c>
      <c r="X15" s="4">
        <f t="shared" si="9"/>
        <v>4.88831745602527E-2</v>
      </c>
      <c r="Y15" s="4">
        <f t="shared" si="10"/>
        <v>-0.50649235586059205</v>
      </c>
    </row>
    <row r="16" spans="1:27" x14ac:dyDescent="0.25">
      <c r="A16" s="6">
        <f t="shared" si="17"/>
        <v>36532.5</v>
      </c>
      <c r="B16">
        <f t="shared" si="0"/>
        <v>6</v>
      </c>
      <c r="C16" s="3">
        <f t="shared" si="1"/>
        <v>286.37948402464065</v>
      </c>
      <c r="D16" s="10">
        <f t="shared" si="2"/>
        <v>-3.4022057936491992</v>
      </c>
      <c r="E16" s="3">
        <f t="shared" si="3"/>
        <v>363.4416018</v>
      </c>
      <c r="F16" s="10"/>
      <c r="G16" s="3">
        <f t="shared" si="4"/>
        <v>286.49683703250196</v>
      </c>
      <c r="H16" s="10">
        <f t="shared" si="11"/>
        <v>-3.3766279162567168</v>
      </c>
      <c r="I16" s="10">
        <f t="shared" si="12"/>
        <v>-0.95883541224621482</v>
      </c>
      <c r="J16">
        <f t="shared" si="5"/>
        <v>23.439164530230435</v>
      </c>
      <c r="K16" s="10">
        <f t="shared" si="13"/>
        <v>0.9174829408573727</v>
      </c>
      <c r="L16" s="10">
        <f t="shared" si="14"/>
        <v>0.3977751289808184</v>
      </c>
      <c r="N16" s="3">
        <f t="shared" si="6"/>
        <v>-1.5100272728298711</v>
      </c>
      <c r="O16" s="11">
        <f t="shared" si="15"/>
        <v>-6.0401090913194846</v>
      </c>
      <c r="Q16" s="11">
        <f t="shared" si="18"/>
        <v>-22.420483401021773</v>
      </c>
      <c r="T16" s="2">
        <f t="shared" si="16"/>
        <v>36532.5</v>
      </c>
      <c r="U16" s="4">
        <f t="shared" si="7"/>
        <v>2.6354947705791963E-2</v>
      </c>
      <c r="V16" s="4">
        <f t="shared" si="8"/>
        <v>-0.25173891190288655</v>
      </c>
      <c r="X16" s="4">
        <f t="shared" si="9"/>
        <v>5.2709895411583926E-2</v>
      </c>
      <c r="Y16" s="4">
        <f t="shared" si="10"/>
        <v>-0.50347782380577311</v>
      </c>
    </row>
    <row r="17" spans="1:25" x14ac:dyDescent="0.25">
      <c r="A17" s="6">
        <f t="shared" si="17"/>
        <v>36533.5</v>
      </c>
      <c r="B17">
        <f t="shared" si="0"/>
        <v>7</v>
      </c>
      <c r="C17" s="3">
        <f t="shared" si="1"/>
        <v>287.36513136208077</v>
      </c>
      <c r="D17" s="10">
        <f t="shared" si="2"/>
        <v>-3.1978224886934687</v>
      </c>
      <c r="E17" s="3">
        <f t="shared" si="3"/>
        <v>364.42720210000004</v>
      </c>
      <c r="F17" s="10"/>
      <c r="G17" s="3">
        <f t="shared" si="4"/>
        <v>287.51602864678779</v>
      </c>
      <c r="H17" s="10">
        <f t="shared" si="11"/>
        <v>-3.1685037563696001</v>
      </c>
      <c r="I17" s="10">
        <f t="shared" si="12"/>
        <v>-0.95363279018202518</v>
      </c>
      <c r="J17">
        <f t="shared" si="5"/>
        <v>23.439164174157728</v>
      </c>
      <c r="K17" s="10">
        <f t="shared" si="13"/>
        <v>0.91748294332940239</v>
      </c>
      <c r="L17" s="10">
        <f t="shared" si="14"/>
        <v>0.39777512327899117</v>
      </c>
      <c r="N17" s="3">
        <f t="shared" si="6"/>
        <v>-1.6176527792837854</v>
      </c>
      <c r="O17" s="11">
        <f t="shared" si="15"/>
        <v>-6.4706111171351415</v>
      </c>
      <c r="Q17" s="11">
        <f t="shared" si="18"/>
        <v>-22.292274229423672</v>
      </c>
      <c r="T17" s="2">
        <f t="shared" si="16"/>
        <v>36533.5</v>
      </c>
      <c r="U17" s="4">
        <f t="shared" si="7"/>
        <v>2.8233367152539175E-2</v>
      </c>
      <c r="V17" s="4">
        <f t="shared" si="8"/>
        <v>-0.25014266318748835</v>
      </c>
      <c r="X17" s="4">
        <f t="shared" si="9"/>
        <v>5.6466734305078349E-2</v>
      </c>
      <c r="Y17" s="4">
        <f t="shared" si="10"/>
        <v>-0.50028532637497669</v>
      </c>
    </row>
    <row r="18" spans="1:25" x14ac:dyDescent="0.25">
      <c r="A18" s="6">
        <f t="shared" si="17"/>
        <v>36534.5</v>
      </c>
      <c r="B18">
        <f t="shared" si="0"/>
        <v>8</v>
      </c>
      <c r="C18" s="3">
        <f t="shared" si="1"/>
        <v>288.35077869952084</v>
      </c>
      <c r="D18" s="10">
        <f t="shared" si="2"/>
        <v>-3.0147554979725069</v>
      </c>
      <c r="E18" s="3">
        <f t="shared" si="3"/>
        <v>365.41280240000003</v>
      </c>
      <c r="F18" s="10"/>
      <c r="G18" s="3">
        <f t="shared" si="4"/>
        <v>288.53517288208849</v>
      </c>
      <c r="H18" s="10">
        <f t="shared" si="11"/>
        <v>-2.9825989001206947</v>
      </c>
      <c r="I18" s="10">
        <f t="shared" si="12"/>
        <v>-0.94812868872225753</v>
      </c>
      <c r="J18">
        <f t="shared" si="5"/>
        <v>23.439163818085024</v>
      </c>
      <c r="K18" s="10">
        <f t="shared" si="13"/>
        <v>0.91748294580143197</v>
      </c>
      <c r="L18" s="10">
        <f t="shared" si="14"/>
        <v>0.39777511757716399</v>
      </c>
      <c r="N18" s="3">
        <f t="shared" si="6"/>
        <v>-1.7231666044835092</v>
      </c>
      <c r="O18" s="11">
        <f t="shared" si="15"/>
        <v>-6.8926664179340369</v>
      </c>
      <c r="Q18" s="11">
        <f t="shared" si="18"/>
        <v>-22.156763569704314</v>
      </c>
      <c r="T18" s="2">
        <f t="shared" si="16"/>
        <v>36534.5</v>
      </c>
      <c r="U18" s="4">
        <f t="shared" si="7"/>
        <v>3.0074930808648117E-2</v>
      </c>
      <c r="V18" s="4">
        <f t="shared" si="8"/>
        <v>-0.24845868868341606</v>
      </c>
      <c r="X18" s="4">
        <f t="shared" si="9"/>
        <v>6.0149861617296234E-2</v>
      </c>
      <c r="Y18" s="4">
        <f t="shared" si="10"/>
        <v>-0.49691737736683211</v>
      </c>
    </row>
    <row r="19" spans="1:25" x14ac:dyDescent="0.25">
      <c r="A19" s="6">
        <f t="shared" si="17"/>
        <v>36535.5</v>
      </c>
      <c r="B19">
        <f t="shared" si="0"/>
        <v>9</v>
      </c>
      <c r="C19" s="3">
        <f t="shared" si="1"/>
        <v>289.33642603696097</v>
      </c>
      <c r="D19" s="10">
        <f t="shared" si="2"/>
        <v>-2.8497424862899345</v>
      </c>
      <c r="E19" s="3">
        <f t="shared" si="3"/>
        <v>366.39840270000002</v>
      </c>
      <c r="F19" s="10"/>
      <c r="G19" s="3">
        <f t="shared" si="4"/>
        <v>289.55425922582458</v>
      </c>
      <c r="H19" s="10">
        <f t="shared" si="11"/>
        <v>-2.8154366949911713</v>
      </c>
      <c r="I19" s="10">
        <f t="shared" si="12"/>
        <v>-0.94232495264274718</v>
      </c>
      <c r="J19">
        <f t="shared" si="5"/>
        <v>23.439163462012317</v>
      </c>
      <c r="K19" s="10">
        <f t="shared" si="13"/>
        <v>0.91748294827346155</v>
      </c>
      <c r="L19" s="10">
        <f t="shared" si="14"/>
        <v>0.39777511187533676</v>
      </c>
      <c r="N19" s="3">
        <f t="shared" si="6"/>
        <v>-1.8264629153901855</v>
      </c>
      <c r="O19" s="11">
        <f t="shared" si="15"/>
        <v>-7.3058516615607418</v>
      </c>
      <c r="Q19" s="11">
        <f t="shared" si="18"/>
        <v>-22.014017148410659</v>
      </c>
      <c r="T19" s="2">
        <f t="shared" si="16"/>
        <v>36535.5</v>
      </c>
      <c r="U19" s="4">
        <f t="shared" si="7"/>
        <v>3.1877791539133345E-2</v>
      </c>
      <c r="V19" s="4">
        <f t="shared" si="8"/>
        <v>-0.24668830043828452</v>
      </c>
      <c r="X19" s="4">
        <f t="shared" si="9"/>
        <v>6.3755583078266689E-2</v>
      </c>
      <c r="Y19" s="4">
        <f t="shared" si="10"/>
        <v>-0.49337660087656904</v>
      </c>
    </row>
    <row r="20" spans="1:25" x14ac:dyDescent="0.25">
      <c r="A20" s="6">
        <f t="shared" si="17"/>
        <v>36536.5</v>
      </c>
      <c r="B20">
        <f t="shared" si="0"/>
        <v>10</v>
      </c>
      <c r="C20" s="3">
        <f t="shared" si="1"/>
        <v>290.3220733744011</v>
      </c>
      <c r="D20" s="10">
        <f t="shared" si="2"/>
        <v>-2.7001538767083271</v>
      </c>
      <c r="E20" s="3">
        <f t="shared" si="3"/>
        <v>367.38400300000001</v>
      </c>
      <c r="F20" s="10"/>
      <c r="G20" s="3">
        <f t="shared" si="4"/>
        <v>290.57327718648662</v>
      </c>
      <c r="H20" s="10">
        <f t="shared" si="11"/>
        <v>-2.6642291678511945</v>
      </c>
      <c r="I20" s="10">
        <f t="shared" si="12"/>
        <v>-0.93622353324775409</v>
      </c>
      <c r="J20">
        <f t="shared" si="5"/>
        <v>23.439163105939613</v>
      </c>
      <c r="K20" s="10">
        <f t="shared" si="13"/>
        <v>0.91748295074549102</v>
      </c>
      <c r="L20" s="10">
        <f t="shared" si="14"/>
        <v>0.39777510617350953</v>
      </c>
      <c r="N20" s="3">
        <f t="shared" si="6"/>
        <v>-1.9274399023116979</v>
      </c>
      <c r="O20" s="11">
        <f t="shared" si="15"/>
        <v>-7.7097596092467917</v>
      </c>
      <c r="Q20" s="11">
        <f t="shared" si="18"/>
        <v>-21.864103906335888</v>
      </c>
      <c r="T20" s="2">
        <f t="shared" si="16"/>
        <v>36536.5</v>
      </c>
      <c r="U20" s="4">
        <f t="shared" si="7"/>
        <v>3.3640172429656993E-2</v>
      </c>
      <c r="V20" s="4">
        <f t="shared" si="8"/>
        <v>-0.24483286218543673</v>
      </c>
      <c r="X20" s="4">
        <f t="shared" si="9"/>
        <v>6.7280344859313987E-2</v>
      </c>
      <c r="Y20" s="4">
        <f t="shared" si="10"/>
        <v>-0.48966572437087347</v>
      </c>
    </row>
    <row r="21" spans="1:25" x14ac:dyDescent="0.25">
      <c r="A21" s="6">
        <f t="shared" si="17"/>
        <v>36537.5</v>
      </c>
      <c r="B21">
        <f t="shared" si="0"/>
        <v>11</v>
      </c>
      <c r="C21" s="3">
        <f t="shared" si="1"/>
        <v>291.30772071184123</v>
      </c>
      <c r="D21" s="10">
        <f t="shared" si="2"/>
        <v>-2.5638464984181515</v>
      </c>
      <c r="E21" s="3">
        <f t="shared" si="3"/>
        <v>368.36960329999999</v>
      </c>
      <c r="F21" s="10"/>
      <c r="G21" s="3">
        <f t="shared" si="4"/>
        <v>291.59221629744673</v>
      </c>
      <c r="H21" s="10">
        <f t="shared" si="11"/>
        <v>-2.5267145096486265</v>
      </c>
      <c r="I21" s="10">
        <f t="shared" si="12"/>
        <v>-0.92982648748438024</v>
      </c>
      <c r="J21">
        <f t="shared" si="5"/>
        <v>23.43916274986691</v>
      </c>
      <c r="K21" s="10">
        <f t="shared" si="13"/>
        <v>0.9174829532175206</v>
      </c>
      <c r="L21" s="10">
        <f t="shared" si="14"/>
        <v>0.3977751004716823</v>
      </c>
      <c r="N21" s="3">
        <f t="shared" si="6"/>
        <v>-2.0259999117408043</v>
      </c>
      <c r="O21" s="11">
        <f t="shared" si="15"/>
        <v>-8.1039996469632172</v>
      </c>
      <c r="Q21" s="11">
        <f t="shared" si="18"/>
        <v>-21.707095895654859</v>
      </c>
      <c r="T21" s="2">
        <f t="shared" si="16"/>
        <v>36537.5</v>
      </c>
      <c r="U21" s="4">
        <f t="shared" si="7"/>
        <v>3.536036910499156E-2</v>
      </c>
      <c r="V21" s="4">
        <f t="shared" si="8"/>
        <v>-0.24289378581580645</v>
      </c>
      <c r="X21" s="4">
        <f t="shared" si="9"/>
        <v>7.0720738209983119E-2</v>
      </c>
      <c r="Y21" s="4">
        <f t="shared" si="10"/>
        <v>-0.4857875716316129</v>
      </c>
    </row>
    <row r="22" spans="1:25" x14ac:dyDescent="0.25">
      <c r="A22" s="6">
        <f t="shared" si="17"/>
        <v>36538.5</v>
      </c>
      <c r="B22">
        <f t="shared" si="0"/>
        <v>12</v>
      </c>
      <c r="C22" s="3">
        <f t="shared" si="1"/>
        <v>292.2933680492813</v>
      </c>
      <c r="D22" s="10">
        <f t="shared" si="2"/>
        <v>-2.4390560581024729</v>
      </c>
      <c r="E22" s="3">
        <f t="shared" si="3"/>
        <v>369.35520360000004</v>
      </c>
      <c r="F22" s="10"/>
      <c r="G22" s="3">
        <f t="shared" si="4"/>
        <v>292.61106612075594</v>
      </c>
      <c r="H22" s="10">
        <f t="shared" si="11"/>
        <v>-2.4010385058679291</v>
      </c>
      <c r="I22" s="10">
        <f t="shared" si="12"/>
        <v>-0.92313597700226213</v>
      </c>
      <c r="J22">
        <f t="shared" si="5"/>
        <v>23.439162393794202</v>
      </c>
      <c r="K22" s="10">
        <f t="shared" si="13"/>
        <v>0.91748295568955007</v>
      </c>
      <c r="L22" s="10">
        <f t="shared" si="14"/>
        <v>0.39777509476985506</v>
      </c>
      <c r="N22" s="3">
        <f t="shared" si="6"/>
        <v>-2.122049566141853</v>
      </c>
      <c r="O22" s="11">
        <f t="shared" si="15"/>
        <v>-8.4881982645674121</v>
      </c>
      <c r="Q22" s="11">
        <f t="shared" si="18"/>
        <v>-21.543068174233255</v>
      </c>
      <c r="T22" s="2">
        <f t="shared" si="16"/>
        <v>36538.5</v>
      </c>
      <c r="U22" s="4">
        <f t="shared" si="7"/>
        <v>3.7036751819692522E-2</v>
      </c>
      <c r="V22" s="4">
        <f t="shared" si="8"/>
        <v>-0.24087252780171781</v>
      </c>
      <c r="X22" s="4">
        <f t="shared" si="9"/>
        <v>7.4073503639385044E-2</v>
      </c>
      <c r="Y22" s="4">
        <f t="shared" si="10"/>
        <v>-0.48174505560343561</v>
      </c>
    </row>
    <row r="23" spans="1:25" x14ac:dyDescent="0.25">
      <c r="A23" s="6">
        <f t="shared" si="17"/>
        <v>36539.5</v>
      </c>
      <c r="B23">
        <f t="shared" si="0"/>
        <v>13</v>
      </c>
      <c r="C23" s="3">
        <f t="shared" si="1"/>
        <v>293.27901538672143</v>
      </c>
      <c r="D23" s="10">
        <f t="shared" si="2"/>
        <v>-2.3243169281242975</v>
      </c>
      <c r="E23" s="3">
        <f t="shared" si="3"/>
        <v>370.34080390000003</v>
      </c>
      <c r="F23" s="10"/>
      <c r="G23" s="3">
        <f t="shared" si="4"/>
        <v>293.62981625092795</v>
      </c>
      <c r="H23" s="10">
        <f t="shared" si="11"/>
        <v>-2.2856666466521078</v>
      </c>
      <c r="I23" s="10">
        <f t="shared" si="12"/>
        <v>-0.91615426715928228</v>
      </c>
      <c r="J23">
        <f t="shared" si="5"/>
        <v>23.439162037721498</v>
      </c>
      <c r="K23" s="10">
        <f t="shared" si="13"/>
        <v>0.91748295816157943</v>
      </c>
      <c r="L23" s="10">
        <f t="shared" si="14"/>
        <v>0.39777508906802778</v>
      </c>
      <c r="N23" s="3">
        <f t="shared" si="6"/>
        <v>-2.2154998706288183</v>
      </c>
      <c r="O23" s="11">
        <f t="shared" si="15"/>
        <v>-8.861999482515273</v>
      </c>
      <c r="Q23" s="11">
        <f t="shared" si="18"/>
        <v>-21.372098697498277</v>
      </c>
      <c r="T23" s="2">
        <f t="shared" si="16"/>
        <v>36539.5</v>
      </c>
      <c r="U23" s="4">
        <f t="shared" si="7"/>
        <v>3.866776731998129E-2</v>
      </c>
      <c r="V23" s="4">
        <f t="shared" si="8"/>
        <v>-0.23877058558981001</v>
      </c>
      <c r="X23" s="4">
        <f t="shared" si="9"/>
        <v>7.733553463996258E-2</v>
      </c>
      <c r="Y23" s="4">
        <f t="shared" si="10"/>
        <v>-0.47754117117962003</v>
      </c>
    </row>
    <row r="24" spans="1:25" x14ac:dyDescent="0.25">
      <c r="A24" s="6">
        <f t="shared" si="17"/>
        <v>36540.5</v>
      </c>
      <c r="B24">
        <f t="shared" si="0"/>
        <v>14</v>
      </c>
      <c r="C24" s="3">
        <f t="shared" si="1"/>
        <v>294.26466272416155</v>
      </c>
      <c r="D24" s="10">
        <f t="shared" si="2"/>
        <v>-2.2184014841355228</v>
      </c>
      <c r="E24" s="3">
        <f t="shared" si="3"/>
        <v>371.32640420000001</v>
      </c>
      <c r="F24" s="10"/>
      <c r="G24" s="3">
        <f t="shared" si="4"/>
        <v>294.6484563187052</v>
      </c>
      <c r="H24" s="10">
        <f t="shared" si="11"/>
        <v>-2.1793180380646278</v>
      </c>
      <c r="I24" s="10">
        <f t="shared" si="12"/>
        <v>-0.90888372597413725</v>
      </c>
      <c r="J24">
        <f t="shared" si="5"/>
        <v>23.439161681648795</v>
      </c>
      <c r="K24" s="10">
        <f t="shared" si="13"/>
        <v>0.9174829606336089</v>
      </c>
      <c r="L24" s="10">
        <f t="shared" si="14"/>
        <v>0.39777508336620049</v>
      </c>
      <c r="N24" s="3">
        <f t="shared" si="6"/>
        <v>-2.3062663065424527</v>
      </c>
      <c r="O24" s="11">
        <f t="shared" si="15"/>
        <v>-9.2250652261698107</v>
      </c>
      <c r="Q24" s="11">
        <f t="shared" si="18"/>
        <v>-21.19426820825845</v>
      </c>
      <c r="T24" s="2">
        <f t="shared" si="16"/>
        <v>36540.5</v>
      </c>
      <c r="U24" s="4">
        <f t="shared" si="7"/>
        <v>4.025194047697464E-2</v>
      </c>
      <c r="V24" s="4">
        <f t="shared" si="8"/>
        <v>-0.23658949397986848</v>
      </c>
      <c r="X24" s="4">
        <f t="shared" si="9"/>
        <v>8.0503880953949281E-2</v>
      </c>
      <c r="Y24" s="4">
        <f t="shared" si="10"/>
        <v>-0.47317898795973695</v>
      </c>
    </row>
    <row r="25" spans="1:25" x14ac:dyDescent="0.25">
      <c r="A25" s="6">
        <f t="shared" si="17"/>
        <v>36541.5</v>
      </c>
      <c r="B25">
        <f t="shared" si="0"/>
        <v>15</v>
      </c>
      <c r="C25" s="3">
        <f t="shared" si="1"/>
        <v>295.25031006160162</v>
      </c>
      <c r="D25" s="10">
        <f t="shared" si="2"/>
        <v>-2.1202736503134769</v>
      </c>
      <c r="E25" s="3">
        <f t="shared" si="3"/>
        <v>372.3120045</v>
      </c>
      <c r="F25" s="10"/>
      <c r="G25" s="3">
        <f t="shared" si="4"/>
        <v>295.66697599480659</v>
      </c>
      <c r="H25" s="10">
        <f t="shared" si="11"/>
        <v>-2.0809150558383416</v>
      </c>
      <c r="I25" s="10">
        <f t="shared" si="12"/>
        <v>-0.90132682302662226</v>
      </c>
      <c r="J25">
        <f t="shared" si="5"/>
        <v>23.439161325576087</v>
      </c>
      <c r="K25" s="10">
        <f t="shared" si="13"/>
        <v>0.91748296310563826</v>
      </c>
      <c r="L25" s="10">
        <f t="shared" si="14"/>
        <v>0.3977750776643732</v>
      </c>
      <c r="N25" s="3">
        <f t="shared" si="6"/>
        <v>-2.3942689120019183</v>
      </c>
      <c r="O25" s="11">
        <f t="shared" si="15"/>
        <v>-9.5770756480076731</v>
      </c>
      <c r="Q25" s="11">
        <f t="shared" si="18"/>
        <v>-21.009660124855788</v>
      </c>
      <c r="T25" s="2">
        <f t="shared" si="16"/>
        <v>36541.5</v>
      </c>
      <c r="U25" s="4">
        <f t="shared" si="7"/>
        <v>4.1787875692575853E-2</v>
      </c>
      <c r="V25" s="4">
        <f t="shared" si="8"/>
        <v>-0.23433082150580437</v>
      </c>
      <c r="X25" s="4">
        <f t="shared" si="9"/>
        <v>8.3575751385151706E-2</v>
      </c>
      <c r="Y25" s="4">
        <f t="shared" si="10"/>
        <v>-0.46866164301160873</v>
      </c>
    </row>
    <row r="26" spans="1:25" x14ac:dyDescent="0.25">
      <c r="A26" s="6">
        <f t="shared" si="17"/>
        <v>36542.5</v>
      </c>
      <c r="B26">
        <f t="shared" si="0"/>
        <v>16</v>
      </c>
      <c r="C26" s="3">
        <f t="shared" si="1"/>
        <v>296.23595739904175</v>
      </c>
      <c r="D26" s="10">
        <f t="shared" si="2"/>
        <v>-2.0290529158994191</v>
      </c>
      <c r="E26" s="3">
        <f t="shared" si="3"/>
        <v>373.29760480000004</v>
      </c>
      <c r="F26" s="10"/>
      <c r="G26" s="3">
        <f t="shared" si="4"/>
        <v>296.68536499365518</v>
      </c>
      <c r="H26" s="10">
        <f t="shared" si="11"/>
        <v>-1.9895445337443525</v>
      </c>
      <c r="I26" s="10">
        <f t="shared" si="12"/>
        <v>-0.89348612830653995</v>
      </c>
      <c r="J26">
        <f t="shared" si="5"/>
        <v>23.439160969503384</v>
      </c>
      <c r="K26" s="10">
        <f t="shared" si="13"/>
        <v>0.91748296557766751</v>
      </c>
      <c r="L26" s="10">
        <f t="shared" si="14"/>
        <v>0.39777507196254586</v>
      </c>
      <c r="N26" s="3">
        <f t="shared" si="6"/>
        <v>-2.4794323495711761</v>
      </c>
      <c r="O26" s="11">
        <f t="shared" si="15"/>
        <v>-9.9177293982847043</v>
      </c>
      <c r="Q26" s="11">
        <f t="shared" si="18"/>
        <v>-20.818360428027741</v>
      </c>
      <c r="T26" s="2">
        <f t="shared" si="16"/>
        <v>36542.5</v>
      </c>
      <c r="U26" s="4">
        <f t="shared" si="7"/>
        <v>4.3274258080476039E-2</v>
      </c>
      <c r="V26" s="4">
        <f t="shared" si="8"/>
        <v>-0.23199616683439209</v>
      </c>
      <c r="X26" s="4">
        <f t="shared" si="9"/>
        <v>8.6548516160952077E-2</v>
      </c>
      <c r="Y26" s="4">
        <f t="shared" si="10"/>
        <v>-0.46399233366878417</v>
      </c>
    </row>
    <row r="27" spans="1:25" x14ac:dyDescent="0.25">
      <c r="A27" s="6">
        <f t="shared" si="17"/>
        <v>36543.5</v>
      </c>
      <c r="B27">
        <f t="shared" si="0"/>
        <v>17</v>
      </c>
      <c r="C27" s="3">
        <f t="shared" si="1"/>
        <v>297.22160473648188</v>
      </c>
      <c r="D27" s="10">
        <f t="shared" si="2"/>
        <v>-1.9439861690003231</v>
      </c>
      <c r="E27" s="3">
        <f t="shared" si="3"/>
        <v>374.28320510000003</v>
      </c>
      <c r="F27" s="10"/>
      <c r="G27" s="3">
        <f t="shared" si="4"/>
        <v>297.70361307708214</v>
      </c>
      <c r="H27" s="10">
        <f t="shared" si="11"/>
        <v>-1.9044275168472991</v>
      </c>
      <c r="I27" s="10">
        <f t="shared" si="12"/>
        <v>-0.88536431101221569</v>
      </c>
      <c r="J27">
        <f t="shared" si="5"/>
        <v>23.439160613430676</v>
      </c>
      <c r="K27" s="10">
        <f t="shared" si="13"/>
        <v>0.91748296804969687</v>
      </c>
      <c r="L27" s="10">
        <f t="shared" si="14"/>
        <v>0.39777506626071846</v>
      </c>
      <c r="N27" s="3">
        <f t="shared" si="6"/>
        <v>-2.5616859612366567</v>
      </c>
      <c r="O27" s="11">
        <f t="shared" si="15"/>
        <v>-10.246743844946627</v>
      </c>
      <c r="Q27" s="11">
        <f t="shared" si="18"/>
        <v>-20.620457546849298</v>
      </c>
      <c r="T27" s="2">
        <f t="shared" si="16"/>
        <v>36543.5</v>
      </c>
      <c r="U27" s="4">
        <f t="shared" si="7"/>
        <v>4.4709854425695493E-2</v>
      </c>
      <c r="V27" s="4">
        <f t="shared" si="8"/>
        <v>-0.22958715519666151</v>
      </c>
      <c r="X27" s="4">
        <f t="shared" si="9"/>
        <v>8.9419708851390986E-2</v>
      </c>
      <c r="Y27" s="4">
        <f t="shared" si="10"/>
        <v>-0.45917431039332302</v>
      </c>
    </row>
    <row r="28" spans="1:25" x14ac:dyDescent="0.25">
      <c r="A28" s="6">
        <f t="shared" si="17"/>
        <v>36544.5</v>
      </c>
      <c r="B28">
        <f t="shared" si="0"/>
        <v>18</v>
      </c>
      <c r="C28" s="3">
        <f t="shared" si="1"/>
        <v>298.20725207392195</v>
      </c>
      <c r="D28" s="10">
        <f t="shared" si="2"/>
        <v>-1.8644254355364001</v>
      </c>
      <c r="E28" s="3">
        <f t="shared" si="3"/>
        <v>375.26880540000002</v>
      </c>
      <c r="F28" s="10"/>
      <c r="G28" s="3">
        <f t="shared" si="4"/>
        <v>298.72171005800732</v>
      </c>
      <c r="H28" s="10">
        <f t="shared" si="11"/>
        <v>-1.8248954527355761</v>
      </c>
      <c r="I28" s="10">
        <f t="shared" si="12"/>
        <v>-0.87696413829960695</v>
      </c>
      <c r="J28">
        <f t="shared" si="5"/>
        <v>23.439160257357972</v>
      </c>
      <c r="K28" s="10">
        <f t="shared" si="13"/>
        <v>0.91748297052172612</v>
      </c>
      <c r="L28" s="10">
        <f t="shared" si="14"/>
        <v>0.39777506055889117</v>
      </c>
      <c r="N28" s="3">
        <f t="shared" si="6"/>
        <v>-2.6409638109509834</v>
      </c>
      <c r="O28" s="11">
        <f t="shared" si="15"/>
        <v>-10.563855243803934</v>
      </c>
      <c r="Q28" s="11">
        <f t="shared" si="18"/>
        <v>-20.416042244115303</v>
      </c>
      <c r="T28" s="2">
        <f t="shared" si="16"/>
        <v>36544.5</v>
      </c>
      <c r="U28" s="4">
        <f t="shared" si="7"/>
        <v>4.6093513927111737E-2</v>
      </c>
      <c r="V28" s="4">
        <f t="shared" si="8"/>
        <v>-0.22710543486603113</v>
      </c>
      <c r="X28" s="4">
        <f t="shared" si="9"/>
        <v>9.2187027854223474E-2</v>
      </c>
      <c r="Y28" s="4">
        <f t="shared" si="10"/>
        <v>-0.45421086973206226</v>
      </c>
    </row>
    <row r="29" spans="1:25" x14ac:dyDescent="0.25">
      <c r="A29" s="6">
        <f t="shared" si="17"/>
        <v>36545.5</v>
      </c>
      <c r="B29">
        <f t="shared" si="0"/>
        <v>19</v>
      </c>
      <c r="C29" s="3">
        <f t="shared" si="1"/>
        <v>299.19289941136208</v>
      </c>
      <c r="D29" s="10">
        <f t="shared" si="2"/>
        <v>-1.7898101276912997</v>
      </c>
      <c r="E29" s="3">
        <f t="shared" si="3"/>
        <v>376.25440570000001</v>
      </c>
      <c r="F29" s="10"/>
      <c r="G29" s="3">
        <f t="shared" si="4"/>
        <v>299.73964580409364</v>
      </c>
      <c r="H29" s="10">
        <f t="shared" si="11"/>
        <v>-1.7503712767609891</v>
      </c>
      <c r="I29" s="10">
        <f t="shared" si="12"/>
        <v>-0.86828847398306597</v>
      </c>
      <c r="J29">
        <f t="shared" si="5"/>
        <v>23.439159901285269</v>
      </c>
      <c r="K29" s="10">
        <f t="shared" si="13"/>
        <v>0.91748297299375525</v>
      </c>
      <c r="L29" s="10">
        <f t="shared" si="14"/>
        <v>0.39777505485706383</v>
      </c>
      <c r="N29" s="3">
        <f t="shared" si="6"/>
        <v>-2.7172047150480552</v>
      </c>
      <c r="O29" s="11">
        <f t="shared" si="15"/>
        <v>-10.868818860192221</v>
      </c>
      <c r="Q29" s="11">
        <f t="shared" si="18"/>
        <v>-20.205207501512454</v>
      </c>
      <c r="T29" s="2">
        <f t="shared" si="16"/>
        <v>36545.5</v>
      </c>
      <c r="U29" s="4">
        <f t="shared" si="7"/>
        <v>4.7424168728302872E-2</v>
      </c>
      <c r="V29" s="4">
        <f t="shared" si="8"/>
        <v>-0.22455267369641257</v>
      </c>
      <c r="X29" s="4">
        <f t="shared" si="9"/>
        <v>9.4848337456605744E-2</v>
      </c>
      <c r="Y29" s="4">
        <f t="shared" si="10"/>
        <v>-0.44910534739282515</v>
      </c>
    </row>
    <row r="30" spans="1:25" x14ac:dyDescent="0.25">
      <c r="A30" s="6">
        <f t="shared" si="17"/>
        <v>36546.5</v>
      </c>
      <c r="B30">
        <f t="shared" si="0"/>
        <v>20</v>
      </c>
      <c r="C30" s="3">
        <f t="shared" si="1"/>
        <v>300.17854674880221</v>
      </c>
      <c r="D30" s="10">
        <f t="shared" si="2"/>
        <v>-1.7196527708810905</v>
      </c>
      <c r="E30" s="3">
        <f t="shared" si="3"/>
        <v>377.24000599999999</v>
      </c>
      <c r="F30" s="10"/>
      <c r="G30" s="3">
        <f t="shared" si="4"/>
        <v>300.7574102413725</v>
      </c>
      <c r="H30" s="10">
        <f t="shared" si="11"/>
        <v>-1.6803542564760183</v>
      </c>
      <c r="I30" s="10">
        <f t="shared" si="12"/>
        <v>-0.85934027718886241</v>
      </c>
      <c r="J30">
        <f t="shared" si="5"/>
        <v>23.439159545212561</v>
      </c>
      <c r="K30" s="10">
        <f t="shared" si="13"/>
        <v>0.9174829754657845</v>
      </c>
      <c r="L30" s="10">
        <f t="shared" si="14"/>
        <v>0.39777504915523637</v>
      </c>
      <c r="N30" s="3">
        <f t="shared" si="6"/>
        <v>-2.7903522608795823</v>
      </c>
      <c r="O30" s="11">
        <f t="shared" si="15"/>
        <v>-11.161409043518329</v>
      </c>
      <c r="Q30" s="11">
        <f t="shared" si="18"/>
        <v>-19.988048404918189</v>
      </c>
      <c r="T30" s="2">
        <f t="shared" si="16"/>
        <v>36546.5</v>
      </c>
      <c r="U30" s="4">
        <f t="shared" si="7"/>
        <v>4.8700834242816481E-2</v>
      </c>
      <c r="V30" s="4">
        <f t="shared" si="8"/>
        <v>-0.2219305557325989</v>
      </c>
      <c r="X30" s="4">
        <f t="shared" si="9"/>
        <v>9.7401668485632961E-2</v>
      </c>
      <c r="Y30" s="4">
        <f t="shared" si="10"/>
        <v>-0.4438611114651978</v>
      </c>
    </row>
    <row r="31" spans="1:25" x14ac:dyDescent="0.25">
      <c r="A31" s="6">
        <f t="shared" si="17"/>
        <v>36547.5</v>
      </c>
      <c r="B31">
        <f t="shared" si="0"/>
        <v>21</v>
      </c>
      <c r="C31" s="3">
        <f t="shared" si="1"/>
        <v>301.16419408624228</v>
      </c>
      <c r="D31" s="10">
        <f t="shared" si="2"/>
        <v>-1.6535274391177561</v>
      </c>
      <c r="E31" s="3">
        <f t="shared" si="3"/>
        <v>378.22560630000004</v>
      </c>
      <c r="F31" s="10"/>
      <c r="G31" s="3">
        <f t="shared" si="4"/>
        <v>301.77499335784012</v>
      </c>
      <c r="H31" s="10">
        <f t="shared" si="11"/>
        <v>-1.6144077515413644</v>
      </c>
      <c r="I31" s="10">
        <f t="shared" si="12"/>
        <v>-0.85012260096257697</v>
      </c>
      <c r="J31">
        <f t="shared" si="5"/>
        <v>23.439159189139858</v>
      </c>
      <c r="K31" s="10">
        <f t="shared" si="13"/>
        <v>0.91748297793781364</v>
      </c>
      <c r="L31" s="10">
        <f t="shared" si="14"/>
        <v>0.39777504345340903</v>
      </c>
      <c r="N31" s="3">
        <f t="shared" si="6"/>
        <v>-2.8603548140686352</v>
      </c>
      <c r="O31" s="11">
        <f t="shared" si="15"/>
        <v>-11.441419256274541</v>
      </c>
      <c r="Q31" s="11">
        <f t="shared" si="18"/>
        <v>-19.764662030148678</v>
      </c>
      <c r="T31" s="2">
        <f t="shared" si="16"/>
        <v>36547.5</v>
      </c>
      <c r="U31" s="4">
        <f t="shared" si="7"/>
        <v>4.9922609280767909E-2</v>
      </c>
      <c r="V31" s="4">
        <f t="shared" si="8"/>
        <v>-0.2192407779042769</v>
      </c>
      <c r="X31" s="4">
        <f t="shared" si="9"/>
        <v>9.9845218561535817E-2</v>
      </c>
      <c r="Y31" s="4">
        <f t="shared" si="10"/>
        <v>-0.4384815558085538</v>
      </c>
    </row>
    <row r="32" spans="1:25" x14ac:dyDescent="0.25">
      <c r="A32" s="6">
        <f t="shared" si="17"/>
        <v>36548.5</v>
      </c>
      <c r="B32">
        <f t="shared" si="0"/>
        <v>22</v>
      </c>
      <c r="C32" s="3">
        <f t="shared" si="1"/>
        <v>302.1498414236824</v>
      </c>
      <c r="D32" s="10">
        <f t="shared" si="2"/>
        <v>-1.5910603175261337</v>
      </c>
      <c r="E32" s="3">
        <f t="shared" si="3"/>
        <v>379.21120660000003</v>
      </c>
      <c r="F32" s="10"/>
      <c r="G32" s="3">
        <f t="shared" si="4"/>
        <v>302.79238520702239</v>
      </c>
      <c r="H32" s="10">
        <f t="shared" si="11"/>
        <v>-1.5521492550734111</v>
      </c>
      <c r="I32" s="10">
        <f t="shared" si="12"/>
        <v>-0.8406385908315579</v>
      </c>
      <c r="J32">
        <f t="shared" si="5"/>
        <v>23.43915883306715</v>
      </c>
      <c r="K32" s="10">
        <f t="shared" si="13"/>
        <v>0.91748298040984277</v>
      </c>
      <c r="L32" s="10">
        <f t="shared" si="14"/>
        <v>0.39777503775158157</v>
      </c>
      <c r="N32" s="3">
        <f t="shared" si="6"/>
        <v>-2.9271655148100484</v>
      </c>
      <c r="O32" s="11">
        <f t="shared" si="15"/>
        <v>-11.708662059240194</v>
      </c>
      <c r="Q32" s="11">
        <f t="shared" si="18"/>
        <v>-19.535147329464291</v>
      </c>
      <c r="T32" s="2">
        <f t="shared" si="16"/>
        <v>36548.5</v>
      </c>
      <c r="U32" s="4">
        <f t="shared" si="7"/>
        <v>5.1088675984270186E-2</v>
      </c>
      <c r="V32" s="4">
        <f t="shared" si="8"/>
        <v>-0.2164850468140242</v>
      </c>
      <c r="X32" s="4">
        <f t="shared" si="9"/>
        <v>0.10217735196854037</v>
      </c>
      <c r="Y32" s="4">
        <f t="shared" si="10"/>
        <v>-0.43297009362804839</v>
      </c>
    </row>
    <row r="33" spans="1:27" x14ac:dyDescent="0.25">
      <c r="A33" s="6">
        <f t="shared" si="17"/>
        <v>36549.5</v>
      </c>
      <c r="B33">
        <f t="shared" si="0"/>
        <v>23</v>
      </c>
      <c r="C33" s="3">
        <f t="shared" si="1"/>
        <v>303.13548876112253</v>
      </c>
      <c r="D33" s="10">
        <f t="shared" si="2"/>
        <v>-1.5319219490894549</v>
      </c>
      <c r="E33" s="3">
        <f t="shared" si="3"/>
        <v>380.19680690000001</v>
      </c>
      <c r="F33" s="10"/>
      <c r="G33" s="3">
        <f t="shared" si="4"/>
        <v>303.80957591150508</v>
      </c>
      <c r="H33" s="10">
        <f t="shared" si="11"/>
        <v>-1.4932422352323307</v>
      </c>
      <c r="I33" s="10">
        <f t="shared" si="12"/>
        <v>-0.83089148332365548</v>
      </c>
      <c r="J33">
        <f t="shared" si="5"/>
        <v>23.439158476994447</v>
      </c>
      <c r="K33" s="10">
        <f t="shared" si="13"/>
        <v>0.9174829828818718</v>
      </c>
      <c r="L33" s="10">
        <f t="shared" si="14"/>
        <v>0.39777503204975417</v>
      </c>
      <c r="N33" s="3">
        <f t="shared" si="6"/>
        <v>-2.9907422636807115</v>
      </c>
      <c r="O33" s="11">
        <f t="shared" si="15"/>
        <v>-11.962969054722846</v>
      </c>
      <c r="Q33" s="11">
        <f t="shared" si="18"/>
        <v>-19.299605019124698</v>
      </c>
      <c r="T33" s="2">
        <f t="shared" si="16"/>
        <v>36549.5</v>
      </c>
      <c r="U33" s="4">
        <f t="shared" si="7"/>
        <v>5.2198299579776841E-2</v>
      </c>
      <c r="V33" s="4">
        <f t="shared" si="8"/>
        <v>-0.21366507562863765</v>
      </c>
      <c r="X33" s="4">
        <f t="shared" si="9"/>
        <v>0.10439659915955368</v>
      </c>
      <c r="Y33" s="4">
        <f t="shared" si="10"/>
        <v>-0.4273301512572753</v>
      </c>
    </row>
    <row r="34" spans="1:27" x14ac:dyDescent="0.25">
      <c r="A34" s="6">
        <f t="shared" si="17"/>
        <v>36550.5</v>
      </c>
      <c r="B34">
        <f t="shared" si="0"/>
        <v>24</v>
      </c>
      <c r="C34" s="3">
        <f t="shared" si="1"/>
        <v>304.1211360985626</v>
      </c>
      <c r="D34" s="10">
        <f t="shared" si="2"/>
        <v>-1.4758208250554814</v>
      </c>
      <c r="E34" s="3">
        <f t="shared" si="3"/>
        <v>381.1824072</v>
      </c>
      <c r="F34" s="10"/>
      <c r="G34" s="3">
        <f t="shared" si="4"/>
        <v>304.82655566642984</v>
      </c>
      <c r="H34" s="10">
        <f t="shared" si="11"/>
        <v>-1.4373894084503904</v>
      </c>
      <c r="I34" s="10">
        <f t="shared" si="12"/>
        <v>-0.820884604443469</v>
      </c>
      <c r="J34">
        <f t="shared" si="5"/>
        <v>23.439158120921743</v>
      </c>
      <c r="K34" s="10">
        <f t="shared" si="13"/>
        <v>0.91748298535390083</v>
      </c>
      <c r="L34" s="10">
        <f t="shared" si="14"/>
        <v>0.39777502634792677</v>
      </c>
      <c r="N34" s="3">
        <f t="shared" si="6"/>
        <v>-3.0510476974523422</v>
      </c>
      <c r="O34" s="11">
        <f t="shared" si="15"/>
        <v>-12.204190789809369</v>
      </c>
      <c r="Q34" s="11">
        <f t="shared" si="18"/>
        <v>-19.058137468268313</v>
      </c>
      <c r="T34" s="2">
        <f t="shared" si="16"/>
        <v>36550.5</v>
      </c>
      <c r="U34" s="4">
        <f t="shared" si="7"/>
        <v>5.3250827955935179E-2</v>
      </c>
      <c r="V34" s="4">
        <f t="shared" si="8"/>
        <v>-0.21078258108210932</v>
      </c>
      <c r="X34" s="4">
        <f t="shared" si="9"/>
        <v>0.10650165591187036</v>
      </c>
      <c r="Y34" s="4">
        <f t="shared" si="10"/>
        <v>-0.42156516216421863</v>
      </c>
    </row>
    <row r="35" spans="1:27" x14ac:dyDescent="0.25">
      <c r="A35" s="6">
        <f t="shared" si="17"/>
        <v>36551.5</v>
      </c>
      <c r="B35">
        <f t="shared" si="0"/>
        <v>25</v>
      </c>
      <c r="C35" s="3">
        <f t="shared" si="1"/>
        <v>305.10678343600273</v>
      </c>
      <c r="D35" s="10">
        <f t="shared" si="2"/>
        <v>-1.4224980549283925</v>
      </c>
      <c r="E35" s="3">
        <f t="shared" si="3"/>
        <v>382.16800750000004</v>
      </c>
      <c r="F35" s="10"/>
      <c r="G35" s="3">
        <f t="shared" si="4"/>
        <v>305.84331474295385</v>
      </c>
      <c r="H35" s="10">
        <f t="shared" si="11"/>
        <v>-1.3843271595001163</v>
      </c>
      <c r="I35" s="10">
        <f t="shared" si="12"/>
        <v>-0.81062136810738405</v>
      </c>
      <c r="J35">
        <f t="shared" si="5"/>
        <v>23.439157764849035</v>
      </c>
      <c r="K35" s="10">
        <f t="shared" si="13"/>
        <v>0.91748298782592985</v>
      </c>
      <c r="L35" s="10">
        <f t="shared" si="14"/>
        <v>0.39777502064609926</v>
      </c>
      <c r="N35" s="3">
        <f t="shared" si="6"/>
        <v>-3.1080491554203982</v>
      </c>
      <c r="O35" s="11">
        <f t="shared" si="15"/>
        <v>-12.432196621681593</v>
      </c>
      <c r="Q35" s="11">
        <f t="shared" si="18"/>
        <v>-18.810848589373887</v>
      </c>
      <c r="T35" s="2">
        <f t="shared" si="16"/>
        <v>36551.5</v>
      </c>
      <c r="U35" s="4">
        <f t="shared" si="7"/>
        <v>5.4245691075914912E-2</v>
      </c>
      <c r="V35" s="4">
        <f t="shared" si="8"/>
        <v>-0.20783928059755299</v>
      </c>
      <c r="X35" s="4">
        <f t="shared" si="9"/>
        <v>0.10849138215182982</v>
      </c>
      <c r="Y35" s="4">
        <f t="shared" si="10"/>
        <v>-0.41567856119510599</v>
      </c>
    </row>
    <row r="36" spans="1:27" x14ac:dyDescent="0.25">
      <c r="A36" s="6">
        <f t="shared" si="17"/>
        <v>36552.5</v>
      </c>
      <c r="B36">
        <f t="shared" si="0"/>
        <v>26</v>
      </c>
      <c r="C36" s="3">
        <f t="shared" si="1"/>
        <v>306.09243077344286</v>
      </c>
      <c r="D36" s="10">
        <f t="shared" si="2"/>
        <v>-1.3717229096642625</v>
      </c>
      <c r="E36" s="3">
        <f t="shared" si="3"/>
        <v>383.15360780000003</v>
      </c>
      <c r="F36" s="10"/>
      <c r="G36" s="3">
        <f t="shared" si="4"/>
        <v>306.85984349166893</v>
      </c>
      <c r="H36" s="10">
        <f t="shared" si="11"/>
        <v>-1.3338208865611598</v>
      </c>
      <c r="I36" s="10">
        <f t="shared" si="12"/>
        <v>-0.80010527453875024</v>
      </c>
      <c r="J36">
        <f t="shared" si="5"/>
        <v>23.439157408776332</v>
      </c>
      <c r="K36" s="10">
        <f t="shared" si="13"/>
        <v>0.91748299029795877</v>
      </c>
      <c r="L36" s="10">
        <f t="shared" si="14"/>
        <v>0.39777501494427181</v>
      </c>
      <c r="N36" s="3">
        <f t="shared" si="6"/>
        <v>-3.1617186367800301</v>
      </c>
      <c r="O36" s="11">
        <f t="shared" si="15"/>
        <v>-12.64687454712012</v>
      </c>
      <c r="Q36" s="11">
        <f t="shared" si="18"/>
        <v>-18.557843730545127</v>
      </c>
      <c r="T36" s="2">
        <f t="shared" si="16"/>
        <v>36552.5</v>
      </c>
      <c r="U36" s="4">
        <f t="shared" si="7"/>
        <v>5.5182400233478208E-2</v>
      </c>
      <c r="V36" s="4">
        <f t="shared" si="8"/>
        <v>-0.20483688953438337</v>
      </c>
      <c r="X36" s="4">
        <f t="shared" si="9"/>
        <v>0.11036480046695642</v>
      </c>
      <c r="Y36" s="4">
        <f t="shared" si="10"/>
        <v>-0.40967377906876673</v>
      </c>
    </row>
    <row r="37" spans="1:27" x14ac:dyDescent="0.25">
      <c r="A37" s="6">
        <f t="shared" si="17"/>
        <v>36553.5</v>
      </c>
      <c r="B37">
        <f t="shared" si="0"/>
        <v>27</v>
      </c>
      <c r="C37" s="3">
        <f t="shared" si="1"/>
        <v>307.07807811088293</v>
      </c>
      <c r="D37" s="10">
        <f t="shared" si="2"/>
        <v>-1.3232890755775715</v>
      </c>
      <c r="E37" s="3">
        <f t="shared" si="3"/>
        <v>384.13920810000002</v>
      </c>
      <c r="F37" s="10"/>
      <c r="G37" s="3">
        <f t="shared" si="4"/>
        <v>307.87613234598246</v>
      </c>
      <c r="H37" s="10">
        <f t="shared" si="11"/>
        <v>-1.2856610971665654</v>
      </c>
      <c r="I37" s="10">
        <f t="shared" si="12"/>
        <v>-0.78933990862449199</v>
      </c>
      <c r="J37">
        <f t="shared" si="5"/>
        <v>23.439157052703624</v>
      </c>
      <c r="K37" s="10">
        <f t="shared" si="13"/>
        <v>0.91748299276998768</v>
      </c>
      <c r="L37" s="10">
        <f t="shared" si="14"/>
        <v>0.3977750092424443</v>
      </c>
      <c r="N37" s="3">
        <f t="shared" si="6"/>
        <v>-3.2120327495987011</v>
      </c>
      <c r="O37" s="11">
        <f t="shared" si="15"/>
        <v>-12.848130998394804</v>
      </c>
      <c r="Q37" s="11">
        <f t="shared" si="18"/>
        <v>-18.299229569838808</v>
      </c>
      <c r="T37" s="2">
        <f t="shared" si="16"/>
        <v>36553.5</v>
      </c>
      <c r="U37" s="4">
        <f t="shared" si="7"/>
        <v>5.6060547162383907E-2</v>
      </c>
      <c r="V37" s="4">
        <f t="shared" si="8"/>
        <v>-0.20177711856603028</v>
      </c>
      <c r="X37" s="4">
        <f t="shared" si="9"/>
        <v>0.11212109432476781</v>
      </c>
      <c r="Y37" s="4">
        <f t="shared" si="10"/>
        <v>-0.40355423713206057</v>
      </c>
    </row>
    <row r="38" spans="1:27" x14ac:dyDescent="0.25">
      <c r="A38" s="6">
        <f t="shared" si="17"/>
        <v>36554.5</v>
      </c>
      <c r="B38">
        <f t="shared" si="0"/>
        <v>28</v>
      </c>
      <c r="C38" s="3">
        <f t="shared" si="1"/>
        <v>308.06372544832305</v>
      </c>
      <c r="D38" s="10">
        <f t="shared" si="2"/>
        <v>-1.2770114901275147</v>
      </c>
      <c r="E38" s="3">
        <f t="shared" si="3"/>
        <v>385.12480840000001</v>
      </c>
      <c r="F38" s="10"/>
      <c r="G38" s="3">
        <f t="shared" si="4"/>
        <v>308.89217182545531</v>
      </c>
      <c r="H38" s="10">
        <f t="shared" si="11"/>
        <v>-1.2396601173849942</v>
      </c>
      <c r="I38" s="10">
        <f t="shared" si="12"/>
        <v>-0.77832893823456539</v>
      </c>
      <c r="J38">
        <f t="shared" si="5"/>
        <v>23.439156696630921</v>
      </c>
      <c r="K38" s="10">
        <f t="shared" si="13"/>
        <v>0.9174829952420166</v>
      </c>
      <c r="L38" s="10">
        <f t="shared" si="14"/>
        <v>0.39777500354061679</v>
      </c>
      <c r="N38" s="3">
        <f t="shared" si="6"/>
        <v>-3.2589726519388047</v>
      </c>
      <c r="O38" s="11">
        <f t="shared" si="15"/>
        <v>-13.035890607755219</v>
      </c>
      <c r="Q38" s="11">
        <f t="shared" si="18"/>
        <v>-18.035114011840875</v>
      </c>
      <c r="T38" s="2">
        <f t="shared" si="16"/>
        <v>36554.5</v>
      </c>
      <c r="U38" s="4">
        <f t="shared" si="7"/>
        <v>5.6879803008783307E-2</v>
      </c>
      <c r="V38" s="4">
        <f t="shared" si="8"/>
        <v>-0.19866167119253486</v>
      </c>
      <c r="X38" s="4">
        <f t="shared" si="9"/>
        <v>0.11375960601756661</v>
      </c>
      <c r="Y38" s="4">
        <f t="shared" si="10"/>
        <v>-0.39732334238506972</v>
      </c>
    </row>
    <row r="39" spans="1:27" x14ac:dyDescent="0.25">
      <c r="A39" s="6">
        <f t="shared" si="17"/>
        <v>36555.5</v>
      </c>
      <c r="B39">
        <f t="shared" si="0"/>
        <v>29</v>
      </c>
      <c r="C39" s="3">
        <f t="shared" si="1"/>
        <v>309.04937278576318</v>
      </c>
      <c r="D39" s="10">
        <f t="shared" si="2"/>
        <v>-1.2327236567671453</v>
      </c>
      <c r="E39" s="3">
        <f t="shared" si="3"/>
        <v>386.11040869999999</v>
      </c>
      <c r="F39" s="10"/>
      <c r="G39" s="3">
        <f t="shared" si="4"/>
        <v>309.90795253909653</v>
      </c>
      <c r="H39" s="10">
        <f t="shared" si="11"/>
        <v>-1.1956493046935923</v>
      </c>
      <c r="I39" s="10">
        <f t="shared" si="12"/>
        <v>-0.76707611250564067</v>
      </c>
      <c r="J39">
        <f t="shared" si="5"/>
        <v>23.439156340558217</v>
      </c>
      <c r="K39" s="10">
        <f t="shared" si="13"/>
        <v>0.91748299771404551</v>
      </c>
      <c r="L39" s="10">
        <f t="shared" si="14"/>
        <v>0.39777499783878928</v>
      </c>
      <c r="N39" s="3">
        <f t="shared" si="6"/>
        <v>-3.3025239856934929</v>
      </c>
      <c r="O39" s="11">
        <f t="shared" si="15"/>
        <v>-13.210095942773972</v>
      </c>
      <c r="Q39" s="11">
        <f t="shared" si="18"/>
        <v>-17.765606086675142</v>
      </c>
      <c r="T39" s="2">
        <f t="shared" si="16"/>
        <v>36555.5</v>
      </c>
      <c r="U39" s="4">
        <f t="shared" si="7"/>
        <v>5.7639917176437558E-2</v>
      </c>
      <c r="V39" s="4">
        <f t="shared" si="8"/>
        <v>-0.19549224139141827</v>
      </c>
      <c r="X39" s="4">
        <f t="shared" si="9"/>
        <v>0.11527983435287512</v>
      </c>
      <c r="Y39" s="4">
        <f t="shared" si="10"/>
        <v>-0.39098448278283654</v>
      </c>
    </row>
    <row r="40" spans="1:27" x14ac:dyDescent="0.25">
      <c r="A40" s="6">
        <f t="shared" si="17"/>
        <v>36556.5</v>
      </c>
      <c r="B40">
        <f t="shared" si="0"/>
        <v>30</v>
      </c>
      <c r="C40" s="3">
        <f t="shared" si="1"/>
        <v>310.03502012320325</v>
      </c>
      <c r="D40" s="10">
        <f t="shared" si="2"/>
        <v>-1.1902753562885764</v>
      </c>
      <c r="E40" s="3">
        <f t="shared" si="3"/>
        <v>387.09600900000004</v>
      </c>
      <c r="F40" s="10"/>
      <c r="G40" s="3">
        <f t="shared" si="4"/>
        <v>310.92346518861331</v>
      </c>
      <c r="H40" s="10">
        <f t="shared" si="11"/>
        <v>-1.1534766768022706</v>
      </c>
      <c r="I40" s="10">
        <f t="shared" si="12"/>
        <v>-0.75558526009044302</v>
      </c>
      <c r="J40">
        <f t="shared" si="5"/>
        <v>23.43915598448551</v>
      </c>
      <c r="K40" s="10">
        <f t="shared" si="13"/>
        <v>0.91748300018607432</v>
      </c>
      <c r="L40" s="10">
        <f t="shared" si="14"/>
        <v>0.39777499213696171</v>
      </c>
      <c r="N40" s="3">
        <f t="shared" si="6"/>
        <v>-3.3426768036981906</v>
      </c>
      <c r="O40" s="11">
        <f t="shared" si="15"/>
        <v>-13.370707214792763</v>
      </c>
      <c r="Q40" s="11">
        <f t="shared" si="18"/>
        <v>-17.490815851611579</v>
      </c>
      <c r="T40" s="2">
        <f t="shared" si="16"/>
        <v>36556.5</v>
      </c>
      <c r="U40" s="4">
        <f t="shared" si="7"/>
        <v>5.8340716054573596E-2</v>
      </c>
      <c r="V40" s="4">
        <f t="shared" si="8"/>
        <v>-0.19227051140932963</v>
      </c>
      <c r="X40" s="4">
        <f t="shared" si="9"/>
        <v>0.11668143210914719</v>
      </c>
      <c r="Y40" s="4">
        <f t="shared" si="10"/>
        <v>-0.38454102281865926</v>
      </c>
    </row>
    <row r="41" spans="1:27" x14ac:dyDescent="0.25">
      <c r="A41" s="6">
        <f t="shared" si="17"/>
        <v>36557.5</v>
      </c>
      <c r="B41">
        <f t="shared" si="0"/>
        <v>31</v>
      </c>
      <c r="C41" s="3">
        <f t="shared" si="1"/>
        <v>311.02066746064338</v>
      </c>
      <c r="D41" s="10">
        <f t="shared" si="2"/>
        <v>-1.1495306879684319</v>
      </c>
      <c r="E41" s="3">
        <f t="shared" si="3"/>
        <v>388.08160930000003</v>
      </c>
      <c r="F41" s="10"/>
      <c r="G41" s="3">
        <f t="shared" si="4"/>
        <v>311.93870057161411</v>
      </c>
      <c r="H41" s="10">
        <f t="shared" si="11"/>
        <v>-1.1130048857311956</v>
      </c>
      <c r="I41" s="10">
        <f t="shared" si="12"/>
        <v>-0.74386028737418763</v>
      </c>
      <c r="J41">
        <f t="shared" si="5"/>
        <v>23.439155628412806</v>
      </c>
      <c r="K41" s="10">
        <f t="shared" si="13"/>
        <v>0.91748300265810312</v>
      </c>
      <c r="L41" s="10">
        <f t="shared" si="14"/>
        <v>0.39777498643513415</v>
      </c>
      <c r="N41" s="3">
        <f t="shared" si="6"/>
        <v>-3.3794254906797665</v>
      </c>
      <c r="O41" s="11">
        <f t="shared" si="15"/>
        <v>-13.517701962719066</v>
      </c>
      <c r="Q41" s="11">
        <f t="shared" si="18"/>
        <v>-17.210854295422749</v>
      </c>
      <c r="T41" s="2">
        <f t="shared" si="16"/>
        <v>36557.5</v>
      </c>
      <c r="U41" s="4">
        <f t="shared" si="7"/>
        <v>5.8982101638186867E-2</v>
      </c>
      <c r="V41" s="4">
        <f t="shared" si="8"/>
        <v>-0.18899814969612072</v>
      </c>
      <c r="X41" s="4">
        <f t="shared" si="9"/>
        <v>0.11796420327637373</v>
      </c>
      <c r="Y41" s="4">
        <f t="shared" si="10"/>
        <v>-0.37799629939224144</v>
      </c>
      <c r="Z41" s="4">
        <f>X41</f>
        <v>0.11796420327637373</v>
      </c>
      <c r="AA41" s="4">
        <f>Y41</f>
        <v>-0.37799629939224144</v>
      </c>
    </row>
    <row r="42" spans="1:27" x14ac:dyDescent="0.25">
      <c r="A42" s="6">
        <f t="shared" si="17"/>
        <v>36558.5</v>
      </c>
      <c r="B42">
        <f t="shared" si="0"/>
        <v>32</v>
      </c>
      <c r="C42" s="3">
        <f t="shared" ref="C42:C73" si="19">IF(280.4656+(36000.769/36525)*B42&lt;360,280.4656+(36000.769/36525)*B42,280.4656+(36000.769/36525)*B42-360)</f>
        <v>312.00631479808351</v>
      </c>
      <c r="D42" s="10">
        <f t="shared" si="2"/>
        <v>-1.1103663863371565</v>
      </c>
      <c r="E42" s="3">
        <f t="shared" si="3"/>
        <v>389.06720960000001</v>
      </c>
      <c r="F42" s="10"/>
      <c r="G42" s="3">
        <f t="shared" si="4"/>
        <v>312.95364958476398</v>
      </c>
      <c r="H42" s="10">
        <f t="shared" si="11"/>
        <v>-1.0741094798491488</v>
      </c>
      <c r="I42" s="10">
        <f t="shared" si="12"/>
        <v>-0.73190517665958965</v>
      </c>
      <c r="J42">
        <f t="shared" si="5"/>
        <v>23.439155272340102</v>
      </c>
      <c r="K42" s="10">
        <f t="shared" si="13"/>
        <v>0.91748300513013181</v>
      </c>
      <c r="L42" s="10">
        <f t="shared" si="14"/>
        <v>0.39777498073330664</v>
      </c>
      <c r="N42" s="3">
        <f t="shared" si="6"/>
        <v>-3.4127686785993636</v>
      </c>
      <c r="O42" s="11">
        <f t="shared" si="15"/>
        <v>-13.651074714397454</v>
      </c>
      <c r="Q42" s="11">
        <f t="shared" si="18"/>
        <v>-16.925833245619692</v>
      </c>
      <c r="T42" s="2">
        <f t="shared" si="16"/>
        <v>36558.5</v>
      </c>
      <c r="U42" s="4">
        <f t="shared" si="7"/>
        <v>5.9564050050495039E-2</v>
      </c>
      <c r="V42" s="4">
        <f t="shared" si="8"/>
        <v>-0.1856768089821971</v>
      </c>
      <c r="X42" s="4">
        <f t="shared" si="9"/>
        <v>0.11912810010099008</v>
      </c>
      <c r="Y42" s="4">
        <f t="shared" si="10"/>
        <v>-0.3713536179643942</v>
      </c>
    </row>
    <row r="43" spans="1:27" x14ac:dyDescent="0.25">
      <c r="A43" s="6">
        <f t="shared" si="17"/>
        <v>36559.5</v>
      </c>
      <c r="B43">
        <f t="shared" si="0"/>
        <v>33</v>
      </c>
      <c r="C43" s="3">
        <f t="shared" si="19"/>
        <v>312.99196213552364</v>
      </c>
      <c r="D43" s="10">
        <f t="shared" si="2"/>
        <v>-1.0726703693317963</v>
      </c>
      <c r="E43" s="3">
        <f t="shared" si="3"/>
        <v>390.0528099</v>
      </c>
      <c r="F43" s="10"/>
      <c r="G43" s="3">
        <f t="shared" si="4"/>
        <v>313.9683032268901</v>
      </c>
      <c r="H43" s="10">
        <f t="shared" si="11"/>
        <v>-1.0366774071924212</v>
      </c>
      <c r="I43" s="10">
        <f t="shared" si="12"/>
        <v>-0.71972398432192286</v>
      </c>
      <c r="J43">
        <f t="shared" si="5"/>
        <v>23.439154916267395</v>
      </c>
      <c r="K43" s="10">
        <f t="shared" si="13"/>
        <v>0.91748300760216062</v>
      </c>
      <c r="L43" s="10">
        <f t="shared" si="14"/>
        <v>0.39777497503147902</v>
      </c>
      <c r="N43" s="3">
        <f t="shared" si="6"/>
        <v>-3.4427091569356376</v>
      </c>
      <c r="O43" s="11">
        <f t="shared" si="15"/>
        <v>-13.77083662774255</v>
      </c>
      <c r="Q43" s="11">
        <f t="shared" si="18"/>
        <v>-16.635865278680583</v>
      </c>
      <c r="T43" s="2">
        <f t="shared" si="16"/>
        <v>36559.5</v>
      </c>
      <c r="U43" s="4">
        <f t="shared" si="7"/>
        <v>6.0086609977085051E-2</v>
      </c>
      <c r="V43" s="4">
        <f t="shared" si="8"/>
        <v>-0.18230812449923361</v>
      </c>
      <c r="X43" s="4">
        <f t="shared" si="9"/>
        <v>0.1201732199541701</v>
      </c>
      <c r="Y43" s="4">
        <f t="shared" si="10"/>
        <v>-0.36461624899846723</v>
      </c>
    </row>
    <row r="44" spans="1:27" x14ac:dyDescent="0.25">
      <c r="A44" s="6">
        <f t="shared" si="17"/>
        <v>36560.5</v>
      </c>
      <c r="B44">
        <f t="shared" si="0"/>
        <v>34</v>
      </c>
      <c r="C44" s="3">
        <f t="shared" si="19"/>
        <v>313.97760947296371</v>
      </c>
      <c r="D44" s="10">
        <f t="shared" si="2"/>
        <v>-1.0363404815238906</v>
      </c>
      <c r="E44" s="3">
        <f t="shared" si="3"/>
        <v>391.03841020000004</v>
      </c>
      <c r="F44" s="10"/>
      <c r="G44" s="3">
        <f t="shared" si="4"/>
        <v>314.98265260203709</v>
      </c>
      <c r="H44" s="10">
        <f t="shared" si="11"/>
        <v>-1.0006057218346429</v>
      </c>
      <c r="I44" s="10">
        <f t="shared" si="12"/>
        <v>-0.7073208389356298</v>
      </c>
      <c r="J44">
        <f t="shared" si="5"/>
        <v>23.439154560194691</v>
      </c>
      <c r="K44" s="10">
        <f t="shared" si="13"/>
        <v>0.9174830100741892</v>
      </c>
      <c r="L44" s="10">
        <f t="shared" si="14"/>
        <v>0.39777496932965145</v>
      </c>
      <c r="N44" s="3">
        <f t="shared" si="6"/>
        <v>-3.4692537784471678</v>
      </c>
      <c r="O44" s="11">
        <f t="shared" si="15"/>
        <v>-13.877015113788671</v>
      </c>
      <c r="Q44" s="11">
        <f t="shared" si="18"/>
        <v>-16.341063633369149</v>
      </c>
      <c r="T44" s="2">
        <f t="shared" si="16"/>
        <v>36560.5</v>
      </c>
      <c r="U44" s="4">
        <f t="shared" si="7"/>
        <v>6.0549901021156968E-2</v>
      </c>
      <c r="V44" s="4">
        <f t="shared" si="8"/>
        <v>-0.17889371234364626</v>
      </c>
      <c r="X44" s="4">
        <f t="shared" si="9"/>
        <v>0.12109980204231394</v>
      </c>
      <c r="Y44" s="4">
        <f t="shared" si="10"/>
        <v>-0.35778742468729252</v>
      </c>
    </row>
    <row r="45" spans="1:27" x14ac:dyDescent="0.25">
      <c r="A45" s="6">
        <f t="shared" si="17"/>
        <v>36561.5</v>
      </c>
      <c r="B45">
        <f t="shared" si="0"/>
        <v>35</v>
      </c>
      <c r="C45" s="3">
        <f t="shared" si="19"/>
        <v>314.96325681040383</v>
      </c>
      <c r="D45" s="10">
        <f t="shared" si="2"/>
        <v>-1.001283402480919</v>
      </c>
      <c r="E45" s="3">
        <f t="shared" si="3"/>
        <v>392.02401050000003</v>
      </c>
      <c r="F45" s="10"/>
      <c r="G45" s="3">
        <f t="shared" si="4"/>
        <v>315.99668892246973</v>
      </c>
      <c r="H45" s="10">
        <f t="shared" si="11"/>
        <v>-0.96580046184553014</v>
      </c>
      <c r="I45" s="10">
        <f t="shared" si="12"/>
        <v>-0.69469993937400132</v>
      </c>
      <c r="J45">
        <f t="shared" si="5"/>
        <v>23.439154204121984</v>
      </c>
      <c r="K45" s="10">
        <f t="shared" si="13"/>
        <v>0.91748301254621789</v>
      </c>
      <c r="L45" s="10">
        <f t="shared" si="14"/>
        <v>0.39777496362782383</v>
      </c>
      <c r="N45" s="3">
        <f t="shared" si="6"/>
        <v>-3.4924133609348367</v>
      </c>
      <c r="O45" s="11">
        <f t="shared" si="15"/>
        <v>-13.969653443739347</v>
      </c>
      <c r="Q45" s="11">
        <f t="shared" si="18"/>
        <v>-16.041542127223259</v>
      </c>
      <c r="T45" s="2">
        <f t="shared" si="16"/>
        <v>36561.5</v>
      </c>
      <c r="U45" s="4">
        <f t="shared" si="7"/>
        <v>6.0954111988954007E-2</v>
      </c>
      <c r="V45" s="4">
        <f t="shared" si="8"/>
        <v>-0.17543516798156428</v>
      </c>
      <c r="X45" s="4">
        <f t="shared" si="9"/>
        <v>0.12190822397790801</v>
      </c>
      <c r="Y45" s="4">
        <f t="shared" si="10"/>
        <v>-0.35087033596312855</v>
      </c>
    </row>
    <row r="46" spans="1:27" x14ac:dyDescent="0.25">
      <c r="A46" s="6">
        <f t="shared" si="17"/>
        <v>36562.5</v>
      </c>
      <c r="B46">
        <f t="shared" si="0"/>
        <v>36</v>
      </c>
      <c r="C46" s="3">
        <f t="shared" si="19"/>
        <v>315.94890414784396</v>
      </c>
      <c r="D46" s="10">
        <f t="shared" si="2"/>
        <v>-0.96741369545760758</v>
      </c>
      <c r="E46" s="3">
        <f t="shared" si="3"/>
        <v>393.00961080000002</v>
      </c>
      <c r="F46" s="10"/>
      <c r="G46" s="3">
        <f t="shared" si="4"/>
        <v>317.0104035116218</v>
      </c>
      <c r="H46" s="10">
        <f t="shared" si="11"/>
        <v>-0.9321756728253664</v>
      </c>
      <c r="I46" s="10">
        <f t="shared" si="12"/>
        <v>-0.68186555288345951</v>
      </c>
      <c r="J46">
        <f t="shared" si="5"/>
        <v>23.43915384804928</v>
      </c>
      <c r="K46" s="10">
        <f t="shared" si="13"/>
        <v>0.91748301501824647</v>
      </c>
      <c r="L46" s="10">
        <f t="shared" si="14"/>
        <v>0.39777495792599621</v>
      </c>
      <c r="N46" s="3">
        <f t="shared" si="6"/>
        <v>-3.5122025855129984</v>
      </c>
      <c r="O46" s="11">
        <f t="shared" si="15"/>
        <v>-14.048810342051993</v>
      </c>
      <c r="Q46" s="11">
        <f t="shared" si="18"/>
        <v>-15.737415076278818</v>
      </c>
      <c r="T46" s="2">
        <f t="shared" si="16"/>
        <v>36562.5</v>
      </c>
      <c r="U46" s="4">
        <f t="shared" si="7"/>
        <v>6.1299499114259519E-2</v>
      </c>
      <c r="V46" s="4">
        <f t="shared" si="8"/>
        <v>-0.17193406489345861</v>
      </c>
      <c r="X46" s="4">
        <f t="shared" si="9"/>
        <v>0.12259899822851904</v>
      </c>
      <c r="Y46" s="4">
        <f t="shared" si="10"/>
        <v>-0.34386812978691722</v>
      </c>
    </row>
    <row r="47" spans="1:27" x14ac:dyDescent="0.25">
      <c r="A47" s="6">
        <f t="shared" si="17"/>
        <v>36563.5</v>
      </c>
      <c r="B47">
        <f t="shared" si="0"/>
        <v>37</v>
      </c>
      <c r="C47" s="3">
        <f t="shared" si="19"/>
        <v>316.93455148528403</v>
      </c>
      <c r="D47" s="10">
        <f t="shared" si="2"/>
        <v>-0.93465297577992712</v>
      </c>
      <c r="E47" s="3">
        <f t="shared" si="3"/>
        <v>393.99521110000001</v>
      </c>
      <c r="F47" s="10"/>
      <c r="G47" s="3">
        <f t="shared" si="4"/>
        <v>318.02378780699058</v>
      </c>
      <c r="H47" s="10">
        <f t="shared" si="11"/>
        <v>-0.89965255541160694</v>
      </c>
      <c r="I47" s="10">
        <f t="shared" si="12"/>
        <v>-0.66882201313397183</v>
      </c>
      <c r="J47">
        <f t="shared" si="5"/>
        <v>23.439153491976576</v>
      </c>
      <c r="K47" s="10">
        <f t="shared" si="13"/>
        <v>0.91748301749027505</v>
      </c>
      <c r="L47" s="10">
        <f t="shared" si="14"/>
        <v>0.39777495222416859</v>
      </c>
      <c r="N47" s="3">
        <f t="shared" si="6"/>
        <v>-3.5286398918774853</v>
      </c>
      <c r="O47" s="11">
        <f t="shared" si="15"/>
        <v>-14.114559567509941</v>
      </c>
      <c r="Q47" s="11">
        <f t="shared" si="18"/>
        <v>-15.42879721807865</v>
      </c>
      <c r="T47" s="2">
        <f t="shared" si="16"/>
        <v>36563.5</v>
      </c>
      <c r="U47" s="4">
        <f t="shared" si="7"/>
        <v>6.1586384230478831E-2</v>
      </c>
      <c r="V47" s="4">
        <f t="shared" si="8"/>
        <v>-0.16839195335604359</v>
      </c>
      <c r="X47" s="4">
        <f t="shared" si="9"/>
        <v>0.12317276846095766</v>
      </c>
      <c r="Y47" s="4">
        <f t="shared" si="10"/>
        <v>-0.33678390671208719</v>
      </c>
    </row>
    <row r="48" spans="1:27" x14ac:dyDescent="0.25">
      <c r="A48" s="6">
        <f t="shared" si="17"/>
        <v>36564.5</v>
      </c>
      <c r="B48">
        <f t="shared" si="0"/>
        <v>38</v>
      </c>
      <c r="C48" s="3">
        <f t="shared" si="19"/>
        <v>317.92019882272416</v>
      </c>
      <c r="D48" s="10">
        <f t="shared" si="2"/>
        <v>-0.90292918168003389</v>
      </c>
      <c r="E48" s="3">
        <f t="shared" si="3"/>
        <v>394.98081139999999</v>
      </c>
      <c r="F48" s="10"/>
      <c r="G48" s="3">
        <f t="shared" si="4"/>
        <v>319.03683336297541</v>
      </c>
      <c r="H48" s="10">
        <f t="shared" si="11"/>
        <v>-0.86815871873999739</v>
      </c>
      <c r="I48" s="10">
        <f t="shared" si="12"/>
        <v>-0.65557371824714172</v>
      </c>
      <c r="J48">
        <f t="shared" si="5"/>
        <v>23.439153135903869</v>
      </c>
      <c r="K48" s="10">
        <f t="shared" si="13"/>
        <v>0.91748301996230364</v>
      </c>
      <c r="L48" s="10">
        <f t="shared" si="14"/>
        <v>0.39777494652234091</v>
      </c>
      <c r="N48" s="3">
        <f t="shared" si="6"/>
        <v>-3.5417473710423386</v>
      </c>
      <c r="O48" s="11">
        <f t="shared" si="15"/>
        <v>-14.166989484169354</v>
      </c>
      <c r="Q48" s="11">
        <f t="shared" si="18"/>
        <v>-15.115803638001969</v>
      </c>
      <c r="T48" s="2">
        <f t="shared" si="16"/>
        <v>36564.5</v>
      </c>
      <c r="U48" s="4">
        <f t="shared" si="7"/>
        <v>6.1815152898542079E-2</v>
      </c>
      <c r="V48" s="4">
        <f t="shared" si="8"/>
        <v>-0.16481035935859198</v>
      </c>
      <c r="X48" s="4">
        <f t="shared" si="9"/>
        <v>0.12363030579708416</v>
      </c>
      <c r="Y48" s="4">
        <f t="shared" si="10"/>
        <v>-0.32962071871718396</v>
      </c>
    </row>
    <row r="49" spans="1:25" x14ac:dyDescent="0.25">
      <c r="A49" s="6">
        <f t="shared" si="17"/>
        <v>36565.5</v>
      </c>
      <c r="B49">
        <f t="shared" si="0"/>
        <v>39</v>
      </c>
      <c r="C49" s="3">
        <f t="shared" si="19"/>
        <v>318.90584616016429</v>
      </c>
      <c r="D49" s="10">
        <f t="shared" si="2"/>
        <v>-0.87217593311975872</v>
      </c>
      <c r="E49" s="3">
        <f t="shared" si="3"/>
        <v>395.96641170000004</v>
      </c>
      <c r="F49" s="10"/>
      <c r="G49" s="3">
        <f t="shared" si="4"/>
        <v>320.04953185365838</v>
      </c>
      <c r="H49" s="10">
        <f t="shared" si="11"/>
        <v>-0.83762752477247759</v>
      </c>
      <c r="I49" s="10">
        <f t="shared" si="12"/>
        <v>-0.64212512880354222</v>
      </c>
      <c r="J49">
        <f t="shared" si="5"/>
        <v>23.439152779831165</v>
      </c>
      <c r="K49" s="10">
        <f t="shared" si="13"/>
        <v>0.91748302243433211</v>
      </c>
      <c r="L49" s="10">
        <f t="shared" si="14"/>
        <v>0.39777494082051323</v>
      </c>
      <c r="N49" s="3">
        <f t="shared" si="6"/>
        <v>-3.5515506559930712</v>
      </c>
      <c r="O49" s="11">
        <f t="shared" si="15"/>
        <v>-14.206202623972285</v>
      </c>
      <c r="Q49" s="11">
        <f t="shared" si="18"/>
        <v>-14.798549698937119</v>
      </c>
      <c r="T49" s="2">
        <f t="shared" si="16"/>
        <v>36565.5</v>
      </c>
      <c r="U49" s="4">
        <f t="shared" si="7"/>
        <v>6.1986252498443577E-2</v>
      </c>
      <c r="V49" s="4">
        <f t="shared" si="8"/>
        <v>-0.16119078365038575</v>
      </c>
      <c r="X49" s="4">
        <f t="shared" si="9"/>
        <v>0.12397250499688715</v>
      </c>
      <c r="Y49" s="4">
        <f t="shared" si="10"/>
        <v>-0.3223815673007715</v>
      </c>
    </row>
    <row r="50" spans="1:25" x14ac:dyDescent="0.25">
      <c r="A50" s="6">
        <f t="shared" si="17"/>
        <v>36566.5</v>
      </c>
      <c r="B50">
        <f t="shared" si="0"/>
        <v>40</v>
      </c>
      <c r="C50" s="3">
        <f t="shared" si="19"/>
        <v>319.89149349760436</v>
      </c>
      <c r="D50" s="10">
        <f t="shared" si="2"/>
        <v>-0.84233196642543684</v>
      </c>
      <c r="E50" s="3">
        <f t="shared" si="3"/>
        <v>396.95201200000002</v>
      </c>
      <c r="F50" s="10"/>
      <c r="G50" s="3">
        <f t="shared" si="4"/>
        <v>321.06187507552659</v>
      </c>
      <c r="H50" s="10">
        <f t="shared" si="11"/>
        <v>-0.80799751080848037</v>
      </c>
      <c r="I50" s="10">
        <f t="shared" si="12"/>
        <v>-0.62848076583084156</v>
      </c>
      <c r="J50">
        <f t="shared" si="5"/>
        <v>23.439152423758458</v>
      </c>
      <c r="K50" s="10">
        <f t="shared" si="13"/>
        <v>0.91748302490636058</v>
      </c>
      <c r="L50" s="10">
        <f t="shared" si="14"/>
        <v>0.3977749351186855</v>
      </c>
      <c r="N50" s="3">
        <f t="shared" si="6"/>
        <v>-3.5580788106841843</v>
      </c>
      <c r="O50" s="11">
        <f t="shared" si="15"/>
        <v>-14.232315242736737</v>
      </c>
      <c r="Q50" s="11">
        <f t="shared" si="18"/>
        <v>-14.477150974306815</v>
      </c>
      <c r="T50" s="2">
        <f t="shared" si="16"/>
        <v>36566.5</v>
      </c>
      <c r="U50" s="4">
        <f t="shared" si="7"/>
        <v>6.210019029188301E-2</v>
      </c>
      <c r="V50" s="4">
        <f t="shared" si="8"/>
        <v>-0.15753470091564756</v>
      </c>
      <c r="X50" s="4">
        <f t="shared" si="9"/>
        <v>0.12420038058376602</v>
      </c>
      <c r="Y50" s="4">
        <f t="shared" si="10"/>
        <v>-0.31506940183129512</v>
      </c>
    </row>
    <row r="51" spans="1:25" x14ac:dyDescent="0.25">
      <c r="A51" s="6">
        <f t="shared" si="17"/>
        <v>36567.5</v>
      </c>
      <c r="B51">
        <f t="shared" si="0"/>
        <v>41</v>
      </c>
      <c r="C51" s="3">
        <f t="shared" si="19"/>
        <v>320.87714083504449</v>
      </c>
      <c r="D51" s="10">
        <f t="shared" si="2"/>
        <v>-0.8133406344435945</v>
      </c>
      <c r="E51" s="3">
        <f t="shared" si="3"/>
        <v>397.93761230000001</v>
      </c>
      <c r="F51" s="10"/>
      <c r="G51" s="3">
        <f t="shared" si="4"/>
        <v>322.07385495013619</v>
      </c>
      <c r="H51" s="10">
        <f t="shared" si="11"/>
        <v>-0.77921187947784643</v>
      </c>
      <c r="I51" s="10">
        <f t="shared" si="12"/>
        <v>-0.6146452087742591</v>
      </c>
      <c r="J51">
        <f t="shared" si="5"/>
        <v>23.439152067685754</v>
      </c>
      <c r="K51" s="10">
        <f t="shared" si="13"/>
        <v>0.91748302737838905</v>
      </c>
      <c r="L51" s="10">
        <f t="shared" si="14"/>
        <v>0.39777492941685783</v>
      </c>
      <c r="N51" s="3">
        <f t="shared" si="6"/>
        <v>-3.5613642177865863</v>
      </c>
      <c r="O51" s="11">
        <f t="shared" si="15"/>
        <v>-14.245456871146345</v>
      </c>
      <c r="Q51" s="11">
        <f t="shared" si="18"/>
        <v>-14.151723184443179</v>
      </c>
      <c r="T51" s="2">
        <f t="shared" si="16"/>
        <v>36567.5</v>
      </c>
      <c r="U51" s="4">
        <f t="shared" si="7"/>
        <v>6.2157531463088334E-2</v>
      </c>
      <c r="V51" s="4">
        <f t="shared" si="8"/>
        <v>-0.15384355907197791</v>
      </c>
      <c r="X51" s="4">
        <f t="shared" si="9"/>
        <v>0.12431506292617667</v>
      </c>
      <c r="Y51" s="4">
        <f t="shared" si="10"/>
        <v>-0.30768711814395583</v>
      </c>
    </row>
    <row r="52" spans="1:25" x14ac:dyDescent="0.25">
      <c r="A52" s="6">
        <f t="shared" si="17"/>
        <v>36568.5</v>
      </c>
      <c r="B52">
        <f t="shared" si="0"/>
        <v>42</v>
      </c>
      <c r="C52" s="3">
        <f t="shared" si="19"/>
        <v>321.86278817248461</v>
      </c>
      <c r="D52" s="10">
        <f t="shared" si="2"/>
        <v>-0.78514946349102721</v>
      </c>
      <c r="E52" s="3">
        <f t="shared" si="3"/>
        <v>398.9232126</v>
      </c>
      <c r="F52" s="10"/>
      <c r="G52" s="3">
        <f t="shared" si="4"/>
        <v>323.08546352671362</v>
      </c>
      <c r="H52" s="10">
        <f t="shared" si="11"/>
        <v>-0.75121804715355367</v>
      </c>
      <c r="I52" s="10">
        <f t="shared" si="12"/>
        <v>-0.60062309345095632</v>
      </c>
      <c r="J52">
        <f t="shared" si="5"/>
        <v>23.43915171161305</v>
      </c>
      <c r="K52" s="10">
        <f t="shared" si="13"/>
        <v>0.91748302985041741</v>
      </c>
      <c r="L52" s="10">
        <f t="shared" si="14"/>
        <v>0.39777492371503009</v>
      </c>
      <c r="N52" s="3">
        <f t="shared" si="6"/>
        <v>-3.5614424655644954</v>
      </c>
      <c r="O52" s="11">
        <f t="shared" si="15"/>
        <v>-14.245769862257982</v>
      </c>
      <c r="Q52" s="11">
        <f t="shared" si="18"/>
        <v>-13.822382136300183</v>
      </c>
      <c r="T52" s="2">
        <f t="shared" si="16"/>
        <v>36568.5</v>
      </c>
      <c r="U52" s="4">
        <f t="shared" si="7"/>
        <v>6.2158897144445217E-2</v>
      </c>
      <c r="V52" s="4">
        <f t="shared" si="8"/>
        <v>-0.15011877868807316</v>
      </c>
      <c r="X52" s="4">
        <f t="shared" si="9"/>
        <v>0.12431779428889043</v>
      </c>
      <c r="Y52" s="4">
        <f t="shared" si="10"/>
        <v>-0.30023755737614632</v>
      </c>
    </row>
    <row r="53" spans="1:25" x14ac:dyDescent="0.25">
      <c r="A53" s="6">
        <f t="shared" si="17"/>
        <v>36569.5</v>
      </c>
      <c r="B53">
        <f t="shared" si="0"/>
        <v>43</v>
      </c>
      <c r="C53" s="3">
        <f t="shared" si="19"/>
        <v>322.84843550992468</v>
      </c>
      <c r="D53" s="10">
        <f t="shared" si="2"/>
        <v>-0.75770975967411236</v>
      </c>
      <c r="E53" s="3">
        <f t="shared" si="3"/>
        <v>399.90881290000004</v>
      </c>
      <c r="F53" s="10"/>
      <c r="G53" s="3">
        <f t="shared" si="4"/>
        <v>324.09669298469709</v>
      </c>
      <c r="H53" s="10">
        <f t="shared" si="11"/>
        <v>-0.72396724308459626</v>
      </c>
      <c r="I53" s="10">
        <f t="shared" si="12"/>
        <v>-0.58641910998987257</v>
      </c>
      <c r="J53">
        <f t="shared" si="5"/>
        <v>23.439151355540343</v>
      </c>
      <c r="K53" s="10">
        <f t="shared" si="13"/>
        <v>0.91748303232244577</v>
      </c>
      <c r="L53" s="10">
        <f t="shared" si="14"/>
        <v>0.39777491801320236</v>
      </c>
      <c r="N53" s="3">
        <f t="shared" si="6"/>
        <v>-3.5583522342405085</v>
      </c>
      <c r="O53" s="11">
        <f t="shared" si="15"/>
        <v>-14.233408936962034</v>
      </c>
      <c r="Q53" s="11">
        <f t="shared" si="18"/>
        <v>-13.489243666478719</v>
      </c>
      <c r="T53" s="2">
        <f t="shared" si="16"/>
        <v>36569.5</v>
      </c>
      <c r="U53" s="4">
        <f t="shared" si="7"/>
        <v>6.2104962433193384E-2</v>
      </c>
      <c r="V53" s="4">
        <f t="shared" si="8"/>
        <v>-0.14636175251625297</v>
      </c>
      <c r="X53" s="4">
        <f t="shared" si="9"/>
        <v>0.12420992486638677</v>
      </c>
      <c r="Y53" s="4">
        <f t="shared" si="10"/>
        <v>-0.29272350503250594</v>
      </c>
    </row>
    <row r="54" spans="1:25" x14ac:dyDescent="0.25">
      <c r="A54" s="6">
        <f t="shared" si="17"/>
        <v>36570.5</v>
      </c>
      <c r="B54">
        <f t="shared" si="0"/>
        <v>44</v>
      </c>
      <c r="C54" s="3">
        <f t="shared" si="19"/>
        <v>323.83408284736481</v>
      </c>
      <c r="D54" s="10">
        <f t="shared" si="2"/>
        <v>-0.73097625823920842</v>
      </c>
      <c r="E54" s="3">
        <f t="shared" si="3"/>
        <v>400.89441320000003</v>
      </c>
      <c r="F54" s="10"/>
      <c r="G54" s="3">
        <f t="shared" si="4"/>
        <v>325.10753563621455</v>
      </c>
      <c r="H54" s="10">
        <f t="shared" si="11"/>
        <v>-0.69741415268550822</v>
      </c>
      <c r="I54" s="10">
        <f t="shared" si="12"/>
        <v>-0.57203800075858013</v>
      </c>
      <c r="J54">
        <f t="shared" si="5"/>
        <v>23.439150999467639</v>
      </c>
      <c r="K54" s="10">
        <f t="shared" si="13"/>
        <v>0.91748303479447413</v>
      </c>
      <c r="L54" s="10">
        <f t="shared" si="14"/>
        <v>0.39777491231137463</v>
      </c>
      <c r="N54" s="3">
        <f t="shared" si="6"/>
        <v>-3.5521351821816904</v>
      </c>
      <c r="O54" s="11">
        <f t="shared" si="15"/>
        <v>-14.208540728726762</v>
      </c>
      <c r="Q54" s="11">
        <f t="shared" si="18"/>
        <v>-13.152423587531663</v>
      </c>
      <c r="T54" s="2">
        <f t="shared" si="16"/>
        <v>36570.5</v>
      </c>
      <c r="U54" s="4">
        <f t="shared" si="7"/>
        <v>6.199645440499911E-2</v>
      </c>
      <c r="V54" s="4">
        <f t="shared" si="8"/>
        <v>-0.1425738451351711</v>
      </c>
      <c r="X54" s="4">
        <f t="shared" si="9"/>
        <v>0.12399290880999822</v>
      </c>
      <c r="Y54" s="4">
        <f t="shared" si="10"/>
        <v>-0.2851476902703422</v>
      </c>
    </row>
    <row r="55" spans="1:25" x14ac:dyDescent="0.25">
      <c r="A55" s="6">
        <f t="shared" si="17"/>
        <v>36571.5</v>
      </c>
      <c r="B55">
        <f t="shared" si="0"/>
        <v>45</v>
      </c>
      <c r="C55" s="3">
        <f t="shared" si="19"/>
        <v>324.81973018480494</v>
      </c>
      <c r="D55" s="10">
        <f t="shared" si="2"/>
        <v>-0.70490681052693682</v>
      </c>
      <c r="E55" s="3">
        <f t="shared" si="3"/>
        <v>401.88001350000002</v>
      </c>
      <c r="F55" s="10"/>
      <c r="G55" s="3">
        <f t="shared" si="4"/>
        <v>326.11798392849829</v>
      </c>
      <c r="H55" s="10">
        <f t="shared" si="11"/>
        <v>-0.67151659936970254</v>
      </c>
      <c r="I55" s="10">
        <f t="shared" si="12"/>
        <v>-0.55748455827871413</v>
      </c>
      <c r="J55">
        <f t="shared" si="5"/>
        <v>23.439150643394932</v>
      </c>
      <c r="K55" s="10">
        <f t="shared" si="13"/>
        <v>0.91748303726650249</v>
      </c>
      <c r="L55" s="10">
        <f t="shared" si="14"/>
        <v>0.39777490660954679</v>
      </c>
      <c r="N55" s="3">
        <f t="shared" si="6"/>
        <v>-3.5428358322147222</v>
      </c>
      <c r="O55" s="11">
        <f t="shared" si="15"/>
        <v>-14.171343328858889</v>
      </c>
      <c r="Q55" s="11">
        <f t="shared" si="18"/>
        <v>-12.812037637507309</v>
      </c>
      <c r="T55" s="2">
        <f t="shared" si="16"/>
        <v>36571.5</v>
      </c>
      <c r="U55" s="4">
        <f t="shared" si="7"/>
        <v>6.1834150129780288E-2</v>
      </c>
      <c r="V55" s="4">
        <f t="shared" si="8"/>
        <v>-0.13875639269794618</v>
      </c>
      <c r="X55" s="4">
        <f t="shared" si="9"/>
        <v>0.12366830025956058</v>
      </c>
      <c r="Y55" s="4">
        <f t="shared" si="10"/>
        <v>-0.27751278539589236</v>
      </c>
    </row>
    <row r="56" spans="1:25" x14ac:dyDescent="0.25">
      <c r="A56" s="6">
        <f t="shared" si="17"/>
        <v>36572.5</v>
      </c>
      <c r="B56">
        <f t="shared" si="0"/>
        <v>46</v>
      </c>
      <c r="C56" s="3">
        <f t="shared" si="19"/>
        <v>325.80537752224507</v>
      </c>
      <c r="D56" s="10">
        <f t="shared" si="2"/>
        <v>-0.67946210386928807</v>
      </c>
      <c r="E56" s="3">
        <f t="shared" si="3"/>
        <v>402.86561380000001</v>
      </c>
      <c r="F56" s="10"/>
      <c r="G56" s="3">
        <f t="shared" si="4"/>
        <v>327.12803044623519</v>
      </c>
      <c r="H56" s="10">
        <f t="shared" si="11"/>
        <v>-0.64623526011211652</v>
      </c>
      <c r="I56" s="10">
        <f t="shared" si="12"/>
        <v>-0.5427636231314924</v>
      </c>
      <c r="J56">
        <f t="shared" si="5"/>
        <v>23.439150287322228</v>
      </c>
      <c r="K56" s="10">
        <f t="shared" si="13"/>
        <v>0.91748303973853074</v>
      </c>
      <c r="L56" s="10">
        <f t="shared" si="14"/>
        <v>0.39777490090771905</v>
      </c>
      <c r="N56" s="3">
        <f t="shared" si="6"/>
        <v>-3.5305014583566949</v>
      </c>
      <c r="O56" s="11">
        <f t="shared" si="15"/>
        <v>-14.12200583342678</v>
      </c>
      <c r="Q56" s="11">
        <f t="shared" si="18"/>
        <v>-12.468201432680857</v>
      </c>
      <c r="T56" s="2">
        <f t="shared" si="16"/>
        <v>36572.5</v>
      </c>
      <c r="U56" s="4">
        <f t="shared" si="7"/>
        <v>6.1618874694785802E-2</v>
      </c>
      <c r="V56" s="4">
        <f t="shared" si="8"/>
        <v>-0.13491070278084649</v>
      </c>
      <c r="X56" s="4">
        <f t="shared" si="9"/>
        <v>0.1232377493895716</v>
      </c>
      <c r="Y56" s="4">
        <f t="shared" si="10"/>
        <v>-0.26982140556169298</v>
      </c>
    </row>
    <row r="57" spans="1:25" x14ac:dyDescent="0.25">
      <c r="A57" s="6">
        <f t="shared" si="17"/>
        <v>36573.5</v>
      </c>
      <c r="B57">
        <f t="shared" si="0"/>
        <v>47</v>
      </c>
      <c r="C57" s="3">
        <f t="shared" si="19"/>
        <v>326.79102485968514</v>
      </c>
      <c r="D57" s="10">
        <f t="shared" si="2"/>
        <v>-0.65460541041491238</v>
      </c>
      <c r="E57" s="3">
        <f t="shared" si="3"/>
        <v>403.85121409999999</v>
      </c>
      <c r="F57" s="10"/>
      <c r="G57" s="3">
        <f t="shared" si="4"/>
        <v>328.13766791385166</v>
      </c>
      <c r="H57" s="10">
        <f t="shared" si="11"/>
        <v>-0.62153341059941825</v>
      </c>
      <c r="I57" s="10">
        <f t="shared" si="12"/>
        <v>-0.52788008185487301</v>
      </c>
      <c r="J57">
        <f t="shared" si="5"/>
        <v>23.439149931249524</v>
      </c>
      <c r="K57" s="10">
        <f t="shared" si="13"/>
        <v>0.91748304221055887</v>
      </c>
      <c r="L57" s="10">
        <f t="shared" si="14"/>
        <v>0.39777489520589127</v>
      </c>
      <c r="N57" s="3">
        <f t="shared" si="6"/>
        <v>-3.5151819732215719</v>
      </c>
      <c r="O57" s="11">
        <f t="shared" si="15"/>
        <v>-14.060727892886288</v>
      </c>
      <c r="Q57" s="11">
        <f t="shared" si="18"/>
        <v>-12.121030423417542</v>
      </c>
      <c r="T57" s="2">
        <f t="shared" si="16"/>
        <v>36573.5</v>
      </c>
      <c r="U57" s="4">
        <f t="shared" si="7"/>
        <v>6.1351499239467575E-2</v>
      </c>
      <c r="V57" s="4">
        <f t="shared" si="8"/>
        <v>-0.13103805432761892</v>
      </c>
      <c r="X57" s="4">
        <f t="shared" si="9"/>
        <v>0.12270299847893515</v>
      </c>
      <c r="Y57" s="4">
        <f t="shared" si="10"/>
        <v>-0.26207610865523784</v>
      </c>
    </row>
    <row r="58" spans="1:25" x14ac:dyDescent="0.25">
      <c r="A58" s="6">
        <f t="shared" si="17"/>
        <v>36574.5</v>
      </c>
      <c r="B58">
        <f t="shared" si="0"/>
        <v>48</v>
      </c>
      <c r="C58" s="3">
        <f t="shared" si="19"/>
        <v>327.77667219712527</v>
      </c>
      <c r="D58" s="10">
        <f t="shared" si="2"/>
        <v>-0.63030236141502971</v>
      </c>
      <c r="E58" s="3">
        <f t="shared" si="3"/>
        <v>404.83681440000004</v>
      </c>
      <c r="F58" s="10"/>
      <c r="G58" s="3">
        <f t="shared" si="4"/>
        <v>329.14688919773278</v>
      </c>
      <c r="H58" s="10">
        <f t="shared" si="11"/>
        <v>-0.59737669639455937</v>
      </c>
      <c r="I58" s="10">
        <f t="shared" si="12"/>
        <v>-0.51283886483386498</v>
      </c>
      <c r="J58">
        <f t="shared" si="5"/>
        <v>23.439149575176817</v>
      </c>
      <c r="K58" s="10">
        <f t="shared" si="13"/>
        <v>0.91748304468258712</v>
      </c>
      <c r="L58" s="10">
        <f t="shared" si="14"/>
        <v>0.39777488950406342</v>
      </c>
      <c r="N58" s="3">
        <f t="shared" si="6"/>
        <v>-3.4969298163391835</v>
      </c>
      <c r="O58" s="11">
        <f t="shared" si="15"/>
        <v>-13.987719265356734</v>
      </c>
      <c r="Q58" s="11">
        <f t="shared" si="18"/>
        <v>-11.770639853104059</v>
      </c>
      <c r="T58" s="2">
        <f t="shared" si="16"/>
        <v>36574.5</v>
      </c>
      <c r="U58" s="4">
        <f t="shared" si="7"/>
        <v>6.1032939006279353E-2</v>
      </c>
      <c r="V58" s="4">
        <f t="shared" si="8"/>
        <v>-0.12713969768452235</v>
      </c>
      <c r="X58" s="4">
        <f t="shared" si="9"/>
        <v>0.12206587801255871</v>
      </c>
      <c r="Y58" s="4">
        <f t="shared" si="10"/>
        <v>-0.2542793953690447</v>
      </c>
    </row>
    <row r="59" spans="1:25" x14ac:dyDescent="0.25">
      <c r="A59" s="6">
        <f t="shared" si="17"/>
        <v>36575.5</v>
      </c>
      <c r="B59">
        <f t="shared" si="0"/>
        <v>49</v>
      </c>
      <c r="C59" s="3">
        <f t="shared" si="19"/>
        <v>328.76231953456534</v>
      </c>
      <c r="D59" s="10">
        <f t="shared" si="2"/>
        <v>-0.60652074396692757</v>
      </c>
      <c r="E59" s="3">
        <f t="shared" si="3"/>
        <v>405.82241470000002</v>
      </c>
      <c r="F59" s="10"/>
      <c r="G59" s="3">
        <f t="shared" si="4"/>
        <v>330.1556873083739</v>
      </c>
      <c r="H59" s="10">
        <f t="shared" si="11"/>
        <v>-0.57373292702452894</v>
      </c>
      <c r="I59" s="10">
        <f t="shared" si="12"/>
        <v>-0.49764494418549382</v>
      </c>
      <c r="J59">
        <f t="shared" si="5"/>
        <v>23.439149219104113</v>
      </c>
      <c r="K59" s="10">
        <f t="shared" si="13"/>
        <v>0.91748304715461526</v>
      </c>
      <c r="L59" s="10">
        <f t="shared" si="14"/>
        <v>0.39777488380223563</v>
      </c>
      <c r="N59" s="3">
        <f t="shared" si="6"/>
        <v>-3.4757998436033821</v>
      </c>
      <c r="O59" s="11">
        <f t="shared" si="15"/>
        <v>-13.903199374413528</v>
      </c>
      <c r="Q59" s="11">
        <f t="shared" si="18"/>
        <v>-11.417144720079127</v>
      </c>
      <c r="T59" s="2">
        <f t="shared" si="16"/>
        <v>36575.5</v>
      </c>
      <c r="U59" s="4">
        <f t="shared" si="7"/>
        <v>6.0664151411182983E-2</v>
      </c>
      <c r="V59" s="4">
        <f t="shared" si="8"/>
        <v>-0.12321685472113225</v>
      </c>
      <c r="X59" s="4">
        <f t="shared" si="9"/>
        <v>0.12132830282236597</v>
      </c>
      <c r="Y59" s="4">
        <f t="shared" si="10"/>
        <v>-0.2464337094422645</v>
      </c>
    </row>
    <row r="60" spans="1:25" x14ac:dyDescent="0.25">
      <c r="A60" s="6">
        <f t="shared" si="17"/>
        <v>36576.5</v>
      </c>
      <c r="B60">
        <f t="shared" si="0"/>
        <v>50</v>
      </c>
      <c r="C60" s="3">
        <f t="shared" si="19"/>
        <v>329.74796687200546</v>
      </c>
      <c r="D60" s="10">
        <f t="shared" si="2"/>
        <v>-0.58323031760735922</v>
      </c>
      <c r="E60" s="3">
        <f t="shared" si="3"/>
        <v>406.80801500000001</v>
      </c>
      <c r="F60" s="10"/>
      <c r="G60" s="3">
        <f t="shared" si="4"/>
        <v>331.16405540246626</v>
      </c>
      <c r="H60" s="10">
        <f t="shared" si="11"/>
        <v>-0.55057189031006992</v>
      </c>
      <c r="I60" s="10">
        <f t="shared" si="12"/>
        <v>-0.48230333163990446</v>
      </c>
      <c r="J60">
        <f t="shared" si="5"/>
        <v>23.439148863031409</v>
      </c>
      <c r="K60" s="10">
        <f t="shared" si="13"/>
        <v>0.9174830496266434</v>
      </c>
      <c r="L60" s="10">
        <f t="shared" si="14"/>
        <v>0.39777487810040779</v>
      </c>
      <c r="N60" s="3">
        <f t="shared" si="6"/>
        <v>-3.4518492180398588</v>
      </c>
      <c r="O60" s="11">
        <f t="shared" si="15"/>
        <v>-13.807396872159435</v>
      </c>
      <c r="Q60" s="11">
        <f t="shared" si="18"/>
        <v>-11.060659742489079</v>
      </c>
      <c r="T60" s="2">
        <f t="shared" si="16"/>
        <v>36576.5</v>
      </c>
      <c r="U60" s="4">
        <f t="shared" si="7"/>
        <v>6.0246134137187178E-2</v>
      </c>
      <c r="V60" s="4">
        <f t="shared" si="8"/>
        <v>-0.11927071903201904</v>
      </c>
      <c r="X60" s="4">
        <f t="shared" si="9"/>
        <v>0.12049226827437436</v>
      </c>
      <c r="Y60" s="4">
        <f t="shared" si="10"/>
        <v>-0.23854143806403807</v>
      </c>
    </row>
    <row r="61" spans="1:25" x14ac:dyDescent="0.25">
      <c r="A61" s="6">
        <f t="shared" si="17"/>
        <v>36577.5</v>
      </c>
      <c r="B61">
        <f t="shared" si="0"/>
        <v>51</v>
      </c>
      <c r="C61" s="3">
        <f t="shared" si="19"/>
        <v>330.73361420944559</v>
      </c>
      <c r="D61" s="10">
        <f t="shared" si="2"/>
        <v>-0.56040264848586629</v>
      </c>
      <c r="E61" s="3">
        <f t="shared" si="3"/>
        <v>407.7936153</v>
      </c>
      <c r="F61" s="10"/>
      <c r="G61" s="3">
        <f t="shared" si="4"/>
        <v>332.1719867849128</v>
      </c>
      <c r="H61" s="10">
        <f t="shared" si="11"/>
        <v>-0.52786518460571707</v>
      </c>
      <c r="I61" s="10">
        <f t="shared" si="12"/>
        <v>-0.46681907641909798</v>
      </c>
      <c r="J61">
        <f t="shared" si="5"/>
        <v>23.439148506958702</v>
      </c>
      <c r="K61" s="10">
        <f t="shared" si="13"/>
        <v>0.91748305209867143</v>
      </c>
      <c r="L61" s="10">
        <f t="shared" si="14"/>
        <v>0.39777487239857995</v>
      </c>
      <c r="N61" s="3">
        <f t="shared" si="6"/>
        <v>-3.4251373020645728</v>
      </c>
      <c r="O61" s="11">
        <f t="shared" si="15"/>
        <v>-13.700549208258291</v>
      </c>
      <c r="Q61" s="11">
        <f t="shared" si="18"/>
        <v>-10.701299325990478</v>
      </c>
      <c r="T61" s="2">
        <f t="shared" si="16"/>
        <v>36577.5</v>
      </c>
      <c r="U61" s="4">
        <f t="shared" si="7"/>
        <v>5.977992325390237E-2</v>
      </c>
      <c r="V61" s="4">
        <f t="shared" si="8"/>
        <v>-0.11530245621446759</v>
      </c>
      <c r="X61" s="4">
        <f t="shared" si="9"/>
        <v>0.11955984650780474</v>
      </c>
      <c r="Y61" s="4">
        <f t="shared" si="10"/>
        <v>-0.23060491242893519</v>
      </c>
    </row>
    <row r="62" spans="1:25" x14ac:dyDescent="0.25">
      <c r="A62" s="6">
        <f t="shared" si="17"/>
        <v>36578.5</v>
      </c>
      <c r="B62">
        <f t="shared" si="0"/>
        <v>52</v>
      </c>
      <c r="C62" s="3">
        <f t="shared" si="19"/>
        <v>331.71926154688572</v>
      </c>
      <c r="D62" s="10">
        <f t="shared" si="2"/>
        <v>-0.53801095913700536</v>
      </c>
      <c r="E62" s="3">
        <f t="shared" si="3"/>
        <v>408.77921560000004</v>
      </c>
      <c r="F62" s="10"/>
      <c r="G62" s="3">
        <f t="shared" si="4"/>
        <v>333.17947491077649</v>
      </c>
      <c r="H62" s="10">
        <f t="shared" si="11"/>
        <v>-0.50558606691733432</v>
      </c>
      <c r="I62" s="10">
        <f t="shared" si="12"/>
        <v>-0.45119726311473285</v>
      </c>
      <c r="J62">
        <f t="shared" si="5"/>
        <v>23.439148150885998</v>
      </c>
      <c r="K62" s="10">
        <f t="shared" si="13"/>
        <v>0.91748305457069945</v>
      </c>
      <c r="L62" s="10">
        <f t="shared" si="14"/>
        <v>0.39777486669675205</v>
      </c>
      <c r="N62" s="3">
        <f t="shared" si="6"/>
        <v>-3.3957255513827209</v>
      </c>
      <c r="O62" s="11">
        <f t="shared" si="15"/>
        <v>-13.582902205530884</v>
      </c>
      <c r="Q62" s="11">
        <f t="shared" si="18"/>
        <v>-10.33917753421696</v>
      </c>
      <c r="T62" s="2">
        <f t="shared" si="16"/>
        <v>36578.5</v>
      </c>
      <c r="U62" s="4">
        <f t="shared" si="7"/>
        <v>5.9266591365728365E-2</v>
      </c>
      <c r="V62" s="4">
        <f t="shared" si="8"/>
        <v>-0.11131320421747587</v>
      </c>
      <c r="X62" s="4">
        <f t="shared" si="9"/>
        <v>0.11853318273145673</v>
      </c>
      <c r="Y62" s="4">
        <f t="shared" si="10"/>
        <v>-0.22262640843495174</v>
      </c>
    </row>
    <row r="63" spans="1:25" x14ac:dyDescent="0.25">
      <c r="A63" s="6">
        <f t="shared" si="17"/>
        <v>36579.5</v>
      </c>
      <c r="B63">
        <f t="shared" si="0"/>
        <v>53</v>
      </c>
      <c r="C63" s="3">
        <f t="shared" si="19"/>
        <v>332.70490888432579</v>
      </c>
      <c r="D63" s="10">
        <f t="shared" si="2"/>
        <v>-0.51602999211855061</v>
      </c>
      <c r="E63" s="3">
        <f t="shared" si="3"/>
        <v>409.76481590000003</v>
      </c>
      <c r="F63" s="10"/>
      <c r="G63" s="3">
        <f t="shared" si="4"/>
        <v>334.18651338715904</v>
      </c>
      <c r="H63" s="10">
        <f t="shared" si="11"/>
        <v>-0.48370931512062199</v>
      </c>
      <c r="I63" s="10">
        <f t="shared" si="12"/>
        <v>-0.43544300956643622</v>
      </c>
      <c r="J63">
        <f t="shared" si="5"/>
        <v>23.439147794813291</v>
      </c>
      <c r="K63" s="10">
        <f t="shared" si="13"/>
        <v>0.91748305704272748</v>
      </c>
      <c r="L63" s="10">
        <f t="shared" si="14"/>
        <v>0.39777486099492415</v>
      </c>
      <c r="N63" s="3">
        <f t="shared" si="6"/>
        <v>-3.3636774106572376</v>
      </c>
      <c r="O63" s="11">
        <f t="shared" si="15"/>
        <v>-13.45470964262895</v>
      </c>
      <c r="Q63" s="11">
        <f t="shared" si="18"/>
        <v>-9.9744080619250646</v>
      </c>
      <c r="T63" s="2">
        <f t="shared" si="16"/>
        <v>36579.5</v>
      </c>
      <c r="U63" s="4">
        <f t="shared" si="7"/>
        <v>5.8707245790926198E-2</v>
      </c>
      <c r="V63" s="4">
        <f t="shared" si="8"/>
        <v>-0.10730407375737867</v>
      </c>
      <c r="X63" s="4">
        <f t="shared" si="9"/>
        <v>0.1174144915818524</v>
      </c>
      <c r="Y63" s="4">
        <f t="shared" si="10"/>
        <v>-0.21460814751475735</v>
      </c>
    </row>
    <row r="64" spans="1:25" x14ac:dyDescent="0.25">
      <c r="A64" s="6">
        <f t="shared" si="17"/>
        <v>36580.5</v>
      </c>
      <c r="B64">
        <f t="shared" si="0"/>
        <v>54</v>
      </c>
      <c r="C64" s="3">
        <f t="shared" si="19"/>
        <v>333.69055622176592</v>
      </c>
      <c r="D64" s="10">
        <f t="shared" si="2"/>
        <v>-0.49443588599618016</v>
      </c>
      <c r="E64" s="3">
        <f t="shared" si="3"/>
        <v>410.75041620000002</v>
      </c>
      <c r="F64" s="10"/>
      <c r="G64" s="3">
        <f t="shared" si="4"/>
        <v>335.19309597501001</v>
      </c>
      <c r="H64" s="10">
        <f t="shared" si="11"/>
        <v>-0.46221110272428201</v>
      </c>
      <c r="I64" s="10">
        <f t="shared" si="12"/>
        <v>-0.41956146474204198</v>
      </c>
      <c r="J64">
        <f t="shared" si="5"/>
        <v>23.439147438740587</v>
      </c>
      <c r="K64" s="10">
        <f t="shared" si="13"/>
        <v>0.91748305951475551</v>
      </c>
      <c r="L64" s="10">
        <f t="shared" si="14"/>
        <v>0.39777485529309625</v>
      </c>
      <c r="N64" s="3">
        <f t="shared" si="6"/>
        <v>-3.3290582110570157</v>
      </c>
      <c r="O64" s="11">
        <f t="shared" si="15"/>
        <v>-13.316232844228063</v>
      </c>
      <c r="Q64" s="11">
        <f t="shared" si="18"/>
        <v>-9.6071042107308813</v>
      </c>
      <c r="T64" s="2">
        <f t="shared" si="16"/>
        <v>36580.5</v>
      </c>
      <c r="U64" s="4">
        <f t="shared" si="7"/>
        <v>5.810302677349722E-2</v>
      </c>
      <c r="V64" s="4">
        <f t="shared" si="8"/>
        <v>-0.10327614879555744</v>
      </c>
      <c r="X64" s="4">
        <f t="shared" si="9"/>
        <v>0.11620605354699444</v>
      </c>
      <c r="Y64" s="4">
        <f t="shared" si="10"/>
        <v>-0.20655229759111488</v>
      </c>
    </row>
    <row r="65" spans="1:27" x14ac:dyDescent="0.25">
      <c r="A65" s="6">
        <f t="shared" si="17"/>
        <v>36581.5</v>
      </c>
      <c r="B65">
        <f t="shared" si="0"/>
        <v>55</v>
      </c>
      <c r="C65" s="3">
        <f t="shared" si="19"/>
        <v>334.67620355920604</v>
      </c>
      <c r="D65" s="10">
        <f t="shared" si="2"/>
        <v>-0.47320606233923312</v>
      </c>
      <c r="E65" s="3">
        <f t="shared" si="3"/>
        <v>411.73601650000001</v>
      </c>
      <c r="F65" s="10"/>
      <c r="G65" s="3">
        <f t="shared" si="4"/>
        <v>336.1992165908656</v>
      </c>
      <c r="H65" s="10">
        <f t="shared" si="11"/>
        <v>-0.44106888481125234</v>
      </c>
      <c r="I65" s="10">
        <f t="shared" si="12"/>
        <v>-0.40355780662114243</v>
      </c>
      <c r="J65">
        <f t="shared" si="5"/>
        <v>23.439147082667883</v>
      </c>
      <c r="K65" s="10">
        <f t="shared" si="13"/>
        <v>0.91748306198678342</v>
      </c>
      <c r="L65" s="10">
        <f t="shared" si="14"/>
        <v>0.39777484959126835</v>
      </c>
      <c r="N65" s="3">
        <f t="shared" si="6"/>
        <v>-3.2919350697772769</v>
      </c>
      <c r="O65" s="11">
        <f t="shared" si="15"/>
        <v>-13.167740279109108</v>
      </c>
      <c r="Q65" s="11">
        <f t="shared" si="18"/>
        <v>-9.2373788673470631</v>
      </c>
      <c r="T65" s="2">
        <f t="shared" si="16"/>
        <v>36581.5</v>
      </c>
      <c r="U65" s="4">
        <f t="shared" si="7"/>
        <v>5.7455105729482758E-2</v>
      </c>
      <c r="V65" s="4">
        <f t="shared" si="8"/>
        <v>-9.9230487073825632E-2</v>
      </c>
      <c r="X65" s="4">
        <f t="shared" si="9"/>
        <v>0.11491021145896552</v>
      </c>
      <c r="Y65" s="4">
        <f t="shared" si="10"/>
        <v>-0.19846097414765126</v>
      </c>
    </row>
    <row r="66" spans="1:27" x14ac:dyDescent="0.25">
      <c r="A66" s="6">
        <f t="shared" si="17"/>
        <v>36582.5</v>
      </c>
      <c r="B66">
        <f t="shared" si="0"/>
        <v>56</v>
      </c>
      <c r="C66" s="3">
        <f t="shared" si="19"/>
        <v>335.66185089664611</v>
      </c>
      <c r="D66" s="10">
        <f t="shared" si="2"/>
        <v>-0.45231912255119805</v>
      </c>
      <c r="E66" s="3">
        <f t="shared" si="3"/>
        <v>412.72161679999999</v>
      </c>
      <c r="F66" s="10"/>
      <c r="G66" s="3">
        <f t="shared" si="4"/>
        <v>337.20486930851712</v>
      </c>
      <c r="H66" s="10">
        <f t="shared" si="11"/>
        <v>-0.42026129395526912</v>
      </c>
      <c r="I66" s="10">
        <f t="shared" si="12"/>
        <v>-0.38743724008332425</v>
      </c>
      <c r="J66">
        <f t="shared" si="5"/>
        <v>23.439146726595176</v>
      </c>
      <c r="K66" s="10">
        <f t="shared" si="13"/>
        <v>0.91748306445881134</v>
      </c>
      <c r="L66" s="10">
        <f t="shared" si="14"/>
        <v>0.39777484388944034</v>
      </c>
      <c r="N66" s="3">
        <f t="shared" si="6"/>
        <v>-3.2523767916046107</v>
      </c>
      <c r="O66" s="11">
        <f t="shared" si="15"/>
        <v>-13.009507166418443</v>
      </c>
      <c r="Q66" s="11">
        <f t="shared" si="18"/>
        <v>-8.8653444842281033</v>
      </c>
      <c r="T66" s="2">
        <f t="shared" si="16"/>
        <v>36582.5</v>
      </c>
      <c r="U66" s="4">
        <f t="shared" si="7"/>
        <v>5.6764683528949929E-2</v>
      </c>
      <c r="V66" s="4">
        <f t="shared" si="8"/>
        <v>-9.5168120703222503E-2</v>
      </c>
      <c r="X66" s="4">
        <f t="shared" si="9"/>
        <v>0.11352936705789986</v>
      </c>
      <c r="Y66" s="4">
        <f t="shared" si="10"/>
        <v>-0.19033624140644501</v>
      </c>
    </row>
    <row r="67" spans="1:27" x14ac:dyDescent="0.25">
      <c r="A67" s="6">
        <f t="shared" si="17"/>
        <v>36583.5</v>
      </c>
      <c r="B67">
        <f t="shared" si="0"/>
        <v>57</v>
      </c>
      <c r="C67" s="3">
        <f t="shared" si="19"/>
        <v>336.64749823408624</v>
      </c>
      <c r="D67" s="10">
        <f t="shared" si="2"/>
        <v>-0.43175475349650427</v>
      </c>
      <c r="E67" s="3">
        <f t="shared" si="3"/>
        <v>413.70721710000004</v>
      </c>
      <c r="F67" s="10"/>
      <c r="G67" s="3">
        <f t="shared" si="4"/>
        <v>338.21004836060854</v>
      </c>
      <c r="H67" s="10">
        <f t="shared" si="11"/>
        <v>-0.39976804505179264</v>
      </c>
      <c r="I67" s="10">
        <f t="shared" si="12"/>
        <v>-0.37120499480242447</v>
      </c>
      <c r="J67">
        <f t="shared" si="5"/>
        <v>23.439146370522472</v>
      </c>
      <c r="K67" s="10">
        <f t="shared" si="13"/>
        <v>0.91748306693083914</v>
      </c>
      <c r="L67" s="10">
        <f t="shared" si="14"/>
        <v>0.39777483818761245</v>
      </c>
      <c r="N67" s="3">
        <f t="shared" si="6"/>
        <v>-3.210453772586269</v>
      </c>
      <c r="O67" s="11">
        <f t="shared" si="15"/>
        <v>-12.841815090345076</v>
      </c>
      <c r="Q67" s="11">
        <f t="shared" si="18"/>
        <v>-8.4911130625303155</v>
      </c>
      <c r="T67" s="2">
        <f t="shared" si="16"/>
        <v>36583.5</v>
      </c>
      <c r="U67" s="4">
        <f t="shared" si="7"/>
        <v>5.6032988814703664E-2</v>
      </c>
      <c r="V67" s="4">
        <f t="shared" si="8"/>
        <v>-9.1090056802097683E-2</v>
      </c>
      <c r="X67" s="4">
        <f t="shared" si="9"/>
        <v>0.11206597762940733</v>
      </c>
      <c r="Y67" s="4">
        <f t="shared" si="10"/>
        <v>-0.18218011360419537</v>
      </c>
    </row>
    <row r="68" spans="1:27" x14ac:dyDescent="0.25">
      <c r="A68" s="6">
        <f t="shared" si="17"/>
        <v>36584.5</v>
      </c>
      <c r="B68">
        <f t="shared" si="0"/>
        <v>58</v>
      </c>
      <c r="C68" s="3">
        <f t="shared" si="19"/>
        <v>337.63314557152637</v>
      </c>
      <c r="D68" s="10">
        <f t="shared" si="2"/>
        <v>-0.41149364100480529</v>
      </c>
      <c r="E68" s="3">
        <f t="shared" si="3"/>
        <v>414.69281740000002</v>
      </c>
      <c r="F68" s="10"/>
      <c r="G68" s="3">
        <f t="shared" si="4"/>
        <v>339.21474814016273</v>
      </c>
      <c r="H68" s="10">
        <f t="shared" si="11"/>
        <v>-0.3795698481253113</v>
      </c>
      <c r="I68" s="10">
        <f t="shared" si="12"/>
        <v>-0.3548663231481255</v>
      </c>
      <c r="J68">
        <f t="shared" si="5"/>
        <v>23.439146014449765</v>
      </c>
      <c r="K68" s="10">
        <f t="shared" si="13"/>
        <v>0.91748306940286706</v>
      </c>
      <c r="L68" s="10">
        <f t="shared" si="14"/>
        <v>0.39777483248578444</v>
      </c>
      <c r="N68" s="3">
        <f t="shared" si="6"/>
        <v>-3.1662379058450112</v>
      </c>
      <c r="O68" s="11">
        <f t="shared" si="15"/>
        <v>-12.664951623380045</v>
      </c>
      <c r="Q68" s="11">
        <f t="shared" si="18"/>
        <v>-8.1147961372921724</v>
      </c>
      <c r="T68" s="2">
        <f t="shared" si="16"/>
        <v>36584.5</v>
      </c>
      <c r="U68" s="4">
        <f t="shared" si="7"/>
        <v>5.526127635844566E-2</v>
      </c>
      <c r="V68" s="4">
        <f t="shared" si="8"/>
        <v>-8.6997278179528306E-2</v>
      </c>
      <c r="X68" s="4">
        <f t="shared" si="9"/>
        <v>0.11052255271689132</v>
      </c>
      <c r="Y68" s="4">
        <f t="shared" si="10"/>
        <v>-0.17399455635905661</v>
      </c>
    </row>
    <row r="69" spans="1:27" x14ac:dyDescent="0.25">
      <c r="A69" s="6">
        <f t="shared" si="17"/>
        <v>36585.5</v>
      </c>
      <c r="B69">
        <f t="shared" si="0"/>
        <v>59</v>
      </c>
      <c r="C69" s="3">
        <f t="shared" si="19"/>
        <v>338.61879290896644</v>
      </c>
      <c r="D69" s="10">
        <f t="shared" si="2"/>
        <v>-0.39151739043802436</v>
      </c>
      <c r="E69" s="3">
        <f t="shared" si="3"/>
        <v>415.67841770000001</v>
      </c>
      <c r="F69" s="10"/>
      <c r="G69" s="3">
        <f t="shared" si="4"/>
        <v>340.21896320203643</v>
      </c>
      <c r="H69" s="10">
        <f t="shared" si="11"/>
        <v>-0.35964832828187798</v>
      </c>
      <c r="I69" s="10">
        <f t="shared" si="12"/>
        <v>-0.33842649809617603</v>
      </c>
      <c r="J69">
        <f t="shared" si="5"/>
        <v>23.439145658377061</v>
      </c>
      <c r="K69" s="10">
        <f t="shared" si="13"/>
        <v>0.91748307187489486</v>
      </c>
      <c r="L69" s="10">
        <f t="shared" si="14"/>
        <v>0.39777482678395648</v>
      </c>
      <c r="N69" s="3">
        <f t="shared" si="6"/>
        <v>-3.1198024895667889</v>
      </c>
      <c r="O69" s="11">
        <f t="shared" si="15"/>
        <v>-12.479209958267155</v>
      </c>
      <c r="Q69" s="11">
        <f t="shared" si="18"/>
        <v>-7.736504764740058</v>
      </c>
      <c r="T69" s="2">
        <f t="shared" si="16"/>
        <v>36585.5</v>
      </c>
      <c r="U69" s="4">
        <f t="shared" si="7"/>
        <v>5.4450825454856508E-2</v>
      </c>
      <c r="V69" s="4">
        <f t="shared" si="8"/>
        <v>-8.2890744060274704E-2</v>
      </c>
      <c r="X69" s="4">
        <f t="shared" si="9"/>
        <v>0.10890165090971302</v>
      </c>
      <c r="Y69" s="4">
        <f t="shared" si="10"/>
        <v>-0.16578148812054941</v>
      </c>
    </row>
    <row r="70" spans="1:27" x14ac:dyDescent="0.25">
      <c r="A70" s="6">
        <f t="shared" si="17"/>
        <v>36586.5</v>
      </c>
      <c r="B70">
        <f t="shared" si="0"/>
        <v>60</v>
      </c>
      <c r="C70" s="3">
        <f t="shared" si="19"/>
        <v>339.60444024640657</v>
      </c>
      <c r="D70" s="10">
        <f t="shared" si="2"/>
        <v>-0.37180845359613307</v>
      </c>
      <c r="E70" s="3">
        <f t="shared" si="3"/>
        <v>416.664018</v>
      </c>
      <c r="F70" s="10"/>
      <c r="G70" s="3">
        <f t="shared" si="4"/>
        <v>341.22268826430428</v>
      </c>
      <c r="H70" s="10">
        <f t="shared" si="11"/>
        <v>-0.33998595206873977</v>
      </c>
      <c r="I70" s="10">
        <f t="shared" si="12"/>
        <v>-0.32189081114847973</v>
      </c>
      <c r="J70">
        <f t="shared" si="5"/>
        <v>23.439145302304357</v>
      </c>
      <c r="K70" s="10">
        <f t="shared" si="13"/>
        <v>0.91748307434692256</v>
      </c>
      <c r="L70" s="10">
        <f t="shared" si="14"/>
        <v>0.39777482108212853</v>
      </c>
      <c r="N70" s="3">
        <f t="shared" si="6"/>
        <v>-3.0712221371753587</v>
      </c>
      <c r="O70" s="11">
        <f t="shared" si="15"/>
        <v>-12.284888548701435</v>
      </c>
      <c r="Q70" s="11">
        <f t="shared" si="18"/>
        <v>-7.3563495116238125</v>
      </c>
      <c r="T70" s="2">
        <f t="shared" si="16"/>
        <v>36586.5</v>
      </c>
      <c r="U70" s="4">
        <f t="shared" si="7"/>
        <v>5.3602938353846948E-2</v>
      </c>
      <c r="V70" s="4">
        <f t="shared" si="8"/>
        <v>-7.8771390847642023E-2</v>
      </c>
      <c r="X70" s="4">
        <f t="shared" si="9"/>
        <v>0.1072058767076939</v>
      </c>
      <c r="Y70" s="4">
        <f t="shared" si="10"/>
        <v>-0.15754278169528405</v>
      </c>
      <c r="Z70" s="4">
        <f>X70</f>
        <v>0.1072058767076939</v>
      </c>
      <c r="AA70" s="4">
        <f>Y70</f>
        <v>-0.15754278169528405</v>
      </c>
    </row>
    <row r="71" spans="1:27" x14ac:dyDescent="0.25">
      <c r="A71" s="6">
        <f t="shared" si="17"/>
        <v>36587.5</v>
      </c>
      <c r="B71">
        <f t="shared" si="0"/>
        <v>61</v>
      </c>
      <c r="C71" s="3">
        <f t="shared" si="19"/>
        <v>340.5900875838467</v>
      </c>
      <c r="D71" s="10">
        <f t="shared" si="2"/>
        <v>-0.3523500613168371</v>
      </c>
      <c r="E71" s="3">
        <f t="shared" si="3"/>
        <v>417.64961830000004</v>
      </c>
      <c r="F71" s="10"/>
      <c r="G71" s="3">
        <f t="shared" si="4"/>
        <v>342.2259182095695</v>
      </c>
      <c r="H71" s="10">
        <f t="shared" si="11"/>
        <v>-0.3205659595841116</v>
      </c>
      <c r="I71" s="10">
        <f t="shared" si="12"/>
        <v>-0.30526457026431963</v>
      </c>
      <c r="J71">
        <f t="shared" si="5"/>
        <v>23.43914494623165</v>
      </c>
      <c r="K71" s="10">
        <f t="shared" si="13"/>
        <v>0.91748307681895036</v>
      </c>
      <c r="L71" s="10">
        <f t="shared" si="14"/>
        <v>0.39777481538030046</v>
      </c>
      <c r="N71" s="3">
        <f t="shared" si="6"/>
        <v>-3.0205726896939407</v>
      </c>
      <c r="O71" s="11">
        <f t="shared" si="15"/>
        <v>-12.082290758775763</v>
      </c>
      <c r="Q71" s="11">
        <f t="shared" si="18"/>
        <v>-6.9744404464877858</v>
      </c>
      <c r="T71" s="2">
        <f t="shared" si="16"/>
        <v>36587.5</v>
      </c>
      <c r="U71" s="4">
        <f t="shared" si="7"/>
        <v>5.2718938730980255E-2</v>
      </c>
      <c r="V71" s="4">
        <f t="shared" si="8"/>
        <v>-7.4640132920799102E-2</v>
      </c>
      <c r="X71" s="4">
        <f t="shared" si="9"/>
        <v>0.10543787746196051</v>
      </c>
      <c r="Y71" s="4">
        <f t="shared" si="10"/>
        <v>-0.1492802658415982</v>
      </c>
    </row>
    <row r="72" spans="1:27" x14ac:dyDescent="0.25">
      <c r="A72" s="6">
        <f t="shared" si="17"/>
        <v>36588.5</v>
      </c>
      <c r="B72">
        <f t="shared" si="0"/>
        <v>62</v>
      </c>
      <c r="C72" s="3">
        <f t="shared" si="19"/>
        <v>341.57573492128677</v>
      </c>
      <c r="D72" s="10">
        <f t="shared" si="2"/>
        <v>-0.33312616119350508</v>
      </c>
      <c r="E72" s="3">
        <f t="shared" si="3"/>
        <v>418.63521860000003</v>
      </c>
      <c r="F72" s="10"/>
      <c r="G72" s="3">
        <f t="shared" si="4"/>
        <v>343.22864808620432</v>
      </c>
      <c r="H72" s="10">
        <f t="shared" si="11"/>
        <v>-0.30137230175088964</v>
      </c>
      <c r="I72" s="10">
        <f t="shared" si="12"/>
        <v>-0.28855309780385768</v>
      </c>
      <c r="J72">
        <f t="shared" si="5"/>
        <v>23.439144590158946</v>
      </c>
      <c r="K72" s="10">
        <f t="shared" si="13"/>
        <v>0.91748307929097794</v>
      </c>
      <c r="L72" s="10">
        <f t="shared" si="14"/>
        <v>0.39777480967847251</v>
      </c>
      <c r="N72" s="3">
        <f t="shared" si="6"/>
        <v>-2.9679311302844127</v>
      </c>
      <c r="O72" s="11">
        <f t="shared" si="15"/>
        <v>-11.871724521137651</v>
      </c>
      <c r="Q72" s="11">
        <f t="shared" si="18"/>
        <v>-6.590887132781166</v>
      </c>
      <c r="T72" s="2">
        <f t="shared" si="16"/>
        <v>36588.5</v>
      </c>
      <c r="U72" s="4">
        <f t="shared" si="7"/>
        <v>5.1800170195899789E-2</v>
      </c>
      <c r="V72" s="4">
        <f t="shared" si="8"/>
        <v>-7.0497863463250543E-2</v>
      </c>
      <c r="X72" s="4">
        <f t="shared" si="9"/>
        <v>0.10360034039179958</v>
      </c>
      <c r="Y72" s="4">
        <f t="shared" si="10"/>
        <v>-0.14099572692650109</v>
      </c>
    </row>
    <row r="73" spans="1:27" x14ac:dyDescent="0.25">
      <c r="A73" s="6">
        <f t="shared" si="17"/>
        <v>36589.5</v>
      </c>
      <c r="B73">
        <f t="shared" si="0"/>
        <v>63</v>
      </c>
      <c r="C73" s="3">
        <f t="shared" si="19"/>
        <v>342.56138225872689</v>
      </c>
      <c r="D73" s="10">
        <f t="shared" si="2"/>
        <v>-0.31412135989634088</v>
      </c>
      <c r="E73" s="3">
        <f t="shared" si="3"/>
        <v>419.62081890000002</v>
      </c>
      <c r="F73" s="10"/>
      <c r="G73" s="3">
        <f t="shared" si="4"/>
        <v>344.23087310951843</v>
      </c>
      <c r="H73" s="10">
        <f t="shared" si="11"/>
        <v>-0.28238958223018962</v>
      </c>
      <c r="I73" s="10">
        <f t="shared" si="12"/>
        <v>-0.27176172848509778</v>
      </c>
      <c r="J73">
        <f t="shared" si="5"/>
        <v>23.439144234086239</v>
      </c>
      <c r="K73" s="10">
        <f t="shared" si="13"/>
        <v>0.91748308176300564</v>
      </c>
      <c r="L73" s="10">
        <f t="shared" si="14"/>
        <v>0.39777480397664439</v>
      </c>
      <c r="N73" s="3">
        <f t="shared" si="6"/>
        <v>-2.9133755009416054</v>
      </c>
      <c r="O73" s="11">
        <f t="shared" si="15"/>
        <v>-11.653502003766421</v>
      </c>
      <c r="Q73" s="11">
        <f t="shared" si="18"/>
        <v>-6.2057986237136671</v>
      </c>
      <c r="T73" s="2">
        <f t="shared" si="16"/>
        <v>36589.5</v>
      </c>
      <c r="U73" s="4">
        <f t="shared" si="7"/>
        <v>5.0847994838370172E-2</v>
      </c>
      <c r="V73" s="4">
        <f t="shared" si="8"/>
        <v>-6.6345455319346033E-2</v>
      </c>
      <c r="X73" s="4">
        <f t="shared" si="9"/>
        <v>0.10169598967674034</v>
      </c>
      <c r="Y73" s="4">
        <f t="shared" si="10"/>
        <v>-0.13269091063869207</v>
      </c>
    </row>
    <row r="74" spans="1:27" x14ac:dyDescent="0.25">
      <c r="A74" s="6">
        <f t="shared" si="17"/>
        <v>36590.5</v>
      </c>
      <c r="B74">
        <f t="shared" ref="B74:B137" si="20">A74-$A$6</f>
        <v>64</v>
      </c>
      <c r="C74" s="3">
        <f t="shared" ref="C74:C103" si="21">IF(280.4656+(36000.769/36525)*B74&lt;360,280.4656+(36000.769/36525)*B74,280.4656+(36000.769/36525)*B74-360)</f>
        <v>343.54702959616702</v>
      </c>
      <c r="D74" s="10">
        <f t="shared" ref="D74:D137" si="22">TAN(RADIANS(C74))</f>
        <v>-0.29532086963491627</v>
      </c>
      <c r="E74" s="3">
        <f t="shared" ref="E74:E137" si="23">357.528+0.9856003*B74</f>
        <v>420.6064192</v>
      </c>
      <c r="F74" s="10"/>
      <c r="G74" s="3">
        <f t="shared" ref="G74:G137" si="24">C74+1.915*SIN(RADIANS(E74))+0.01997*SIN(RADIANS(2*E74))</f>
        <v>345.23258866285425</v>
      </c>
      <c r="H74" s="10">
        <f t="shared" si="11"/>
        <v>-0.26360300350489801</v>
      </c>
      <c r="I74" s="10">
        <f t="shared" si="12"/>
        <v>-0.25489580735547479</v>
      </c>
      <c r="J74">
        <f t="shared" ref="J74:J137" si="25">23+26/60+21/3600-((46.82/3600)/36525)*B74</f>
        <v>23.439143878013535</v>
      </c>
      <c r="K74" s="10">
        <f t="shared" si="13"/>
        <v>0.91748308423503333</v>
      </c>
      <c r="L74" s="10">
        <f t="shared" si="14"/>
        <v>0.39777479827481632</v>
      </c>
      <c r="N74" s="3">
        <f t="shared" ref="N74:N137" si="26">ATAN((D74-H74*K74)/(1+D74*H74*K74))*180/PI()</f>
        <v>-2.8569848213084907</v>
      </c>
      <c r="O74" s="11">
        <f t="shared" si="15"/>
        <v>-11.427939285233963</v>
      </c>
      <c r="Q74" s="11">
        <f t="shared" si="18"/>
        <v>-5.8192834587636275</v>
      </c>
      <c r="T74" s="2">
        <f t="shared" si="16"/>
        <v>36590.5</v>
      </c>
      <c r="U74" s="4">
        <f t="shared" ref="U74:U137" si="27">-(2*PI()/(24*60))*O74</f>
        <v>4.9863791811335011E-2</v>
      </c>
      <c r="V74" s="4">
        <f t="shared" ref="V74:V137" si="28">TAN(RADIANS(Q74))*COS(RADIANS($V$7))</f>
        <v>-6.2183761875879505E-2</v>
      </c>
      <c r="X74" s="4">
        <f t="shared" ref="X74:X137" si="29">U74*$X$7</f>
        <v>9.9727583622670021E-2</v>
      </c>
      <c r="Y74" s="4">
        <f t="shared" ref="Y74:Y137" si="30">V74*$X$7</f>
        <v>-0.12436752375175901</v>
      </c>
    </row>
    <row r="75" spans="1:27" x14ac:dyDescent="0.25">
      <c r="A75" s="6">
        <f t="shared" si="17"/>
        <v>36591.5</v>
      </c>
      <c r="B75">
        <f t="shared" si="20"/>
        <v>65</v>
      </c>
      <c r="C75" s="3">
        <f t="shared" si="21"/>
        <v>344.53267693360715</v>
      </c>
      <c r="D75" s="10">
        <f t="shared" si="22"/>
        <v>-0.27671045834683</v>
      </c>
      <c r="E75" s="3">
        <f t="shared" si="23"/>
        <v>421.59201949999999</v>
      </c>
      <c r="F75" s="10"/>
      <c r="G75" s="3">
        <f t="shared" si="24"/>
        <v>346.23379029861206</v>
      </c>
      <c r="H75" s="10">
        <f t="shared" ref="H75:H138" si="31">TAN(RADIANS(G75))</f>
        <v>-0.24499831671091818</v>
      </c>
      <c r="I75" s="10">
        <f t="shared" ref="I75:I138" si="32">SIN(RADIANS(G75))</f>
        <v>-0.23796068777909457</v>
      </c>
      <c r="J75">
        <f t="shared" si="25"/>
        <v>23.439143521940832</v>
      </c>
      <c r="K75" s="10">
        <f t="shared" ref="K75:K138" si="33">COS(RADIANS(J75))</f>
        <v>0.9174830867070608</v>
      </c>
      <c r="L75" s="10">
        <f t="shared" ref="L75:L138" si="34">SIN(RADIANS(J75))</f>
        <v>0.39777479257298831</v>
      </c>
      <c r="N75" s="3">
        <f t="shared" si="26"/>
        <v>-2.7988390095748352</v>
      </c>
      <c r="O75" s="11">
        <f t="shared" ref="O75:O138" si="35">N75*4</f>
        <v>-11.195356038299341</v>
      </c>
      <c r="Q75" s="11">
        <f t="shared" si="18"/>
        <v>-5.4314496617439305</v>
      </c>
      <c r="T75" s="2">
        <f t="shared" ref="T75:T138" si="36">A75</f>
        <v>36591.5</v>
      </c>
      <c r="U75" s="4">
        <f t="shared" si="27"/>
        <v>4.8848955950337974E-2</v>
      </c>
      <c r="V75" s="4">
        <f t="shared" si="28"/>
        <v>-5.8013617965967372E-2</v>
      </c>
      <c r="X75" s="4">
        <f t="shared" si="29"/>
        <v>9.7697911900675949E-2</v>
      </c>
      <c r="Y75" s="4">
        <f t="shared" si="30"/>
        <v>-0.11602723593193474</v>
      </c>
    </row>
    <row r="76" spans="1:27" x14ac:dyDescent="0.25">
      <c r="A76" s="6">
        <f t="shared" ref="A76:A103" si="37">A75+1</f>
        <v>36592.5</v>
      </c>
      <c r="B76">
        <f t="shared" si="20"/>
        <v>66</v>
      </c>
      <c r="C76" s="3">
        <f t="shared" si="21"/>
        <v>345.51832427104722</v>
      </c>
      <c r="D76" s="10">
        <f t="shared" si="22"/>
        <v>-0.25827640323824158</v>
      </c>
      <c r="E76" s="3">
        <f t="shared" si="23"/>
        <v>422.57761980000004</v>
      </c>
      <c r="F76" s="10"/>
      <c r="G76" s="3">
        <f t="shared" si="24"/>
        <v>347.23447373920249</v>
      </c>
      <c r="H76" s="10">
        <f t="shared" si="31"/>
        <v>-0.22656177483573184</v>
      </c>
      <c r="I76" s="10">
        <f t="shared" si="32"/>
        <v>-0.22096172944074241</v>
      </c>
      <c r="J76">
        <f t="shared" si="25"/>
        <v>23.439143165868124</v>
      </c>
      <c r="K76" s="10">
        <f t="shared" si="33"/>
        <v>0.91748308917908838</v>
      </c>
      <c r="L76" s="10">
        <f t="shared" si="34"/>
        <v>0.39777478687116019</v>
      </c>
      <c r="N76" s="3">
        <f t="shared" si="26"/>
        <v>-2.7390188054061508</v>
      </c>
      <c r="O76" s="11">
        <f t="shared" si="35"/>
        <v>-10.956075221624603</v>
      </c>
      <c r="Q76" s="11">
        <f t="shared" ref="Q76:Q139" si="38">ASIN(I76*L76)*180/PI()</f>
        <v>-5.0424047403352183</v>
      </c>
      <c r="T76" s="2">
        <f t="shared" si="36"/>
        <v>36592.5</v>
      </c>
      <c r="U76" s="4">
        <f t="shared" si="27"/>
        <v>4.7804896428379193E-2</v>
      </c>
      <c r="V76" s="4">
        <f t="shared" si="28"/>
        <v>-5.3835840792585209E-2</v>
      </c>
      <c r="X76" s="4">
        <f t="shared" si="29"/>
        <v>9.5609792856758385E-2</v>
      </c>
      <c r="Y76" s="4">
        <f t="shared" si="30"/>
        <v>-0.10767168158517042</v>
      </c>
    </row>
    <row r="77" spans="1:27" x14ac:dyDescent="0.25">
      <c r="A77" s="6">
        <f t="shared" si="37"/>
        <v>36593.5</v>
      </c>
      <c r="B77">
        <f t="shared" si="20"/>
        <v>67</v>
      </c>
      <c r="C77" s="3">
        <f t="shared" si="21"/>
        <v>346.50397160848735</v>
      </c>
      <c r="D77" s="10">
        <f t="shared" si="22"/>
        <v>-0.24000544733805176</v>
      </c>
      <c r="E77" s="3">
        <f t="shared" si="23"/>
        <v>423.56322010000002</v>
      </c>
      <c r="F77" s="10"/>
      <c r="G77" s="3">
        <f t="shared" si="24"/>
        <v>348.23463487792753</v>
      </c>
      <c r="H77" s="10">
        <f t="shared" si="31"/>
        <v>-0.20828008894050695</v>
      </c>
      <c r="I77" s="10">
        <f t="shared" si="32"/>
        <v>-0.20390429636766758</v>
      </c>
      <c r="J77">
        <f t="shared" si="25"/>
        <v>23.43914280979542</v>
      </c>
      <c r="K77" s="10">
        <f t="shared" si="33"/>
        <v>0.91748309165111597</v>
      </c>
      <c r="L77" s="10">
        <f t="shared" si="34"/>
        <v>0.39777478116933207</v>
      </c>
      <c r="N77" s="3">
        <f t="shared" si="26"/>
        <v>-2.6776056948464584</v>
      </c>
      <c r="O77" s="11">
        <f t="shared" si="35"/>
        <v>-10.710422779385834</v>
      </c>
      <c r="Q77" s="11">
        <f t="shared" si="38"/>
        <v>-4.6522556869951837</v>
      </c>
      <c r="T77" s="2">
        <f t="shared" si="36"/>
        <v>36593.5</v>
      </c>
      <c r="U77" s="4">
        <f t="shared" si="27"/>
        <v>4.6733035445221262E-2</v>
      </c>
      <c r="V77" s="4">
        <f t="shared" si="28"/>
        <v>-4.9651230869277724E-2</v>
      </c>
      <c r="X77" s="4">
        <f t="shared" si="29"/>
        <v>9.3466070890442524E-2</v>
      </c>
      <c r="Y77" s="4">
        <f t="shared" si="30"/>
        <v>-9.9302461738555448E-2</v>
      </c>
    </row>
    <row r="78" spans="1:27" x14ac:dyDescent="0.25">
      <c r="A78" s="6">
        <f t="shared" si="37"/>
        <v>36594.5</v>
      </c>
      <c r="B78">
        <f t="shared" si="20"/>
        <v>68</v>
      </c>
      <c r="C78" s="3">
        <f t="shared" si="21"/>
        <v>347.48961894592742</v>
      </c>
      <c r="D78" s="10">
        <f t="shared" si="22"/>
        <v>-0.22188475875919164</v>
      </c>
      <c r="E78" s="3">
        <f t="shared" si="23"/>
        <v>424.54882040000001</v>
      </c>
      <c r="F78" s="10"/>
      <c r="G78" s="3">
        <f t="shared" si="24"/>
        <v>349.23426977979068</v>
      </c>
      <c r="H78" s="10">
        <f t="shared" si="31"/>
        <v>-0.19014038709422976</v>
      </c>
      <c r="I78" s="10">
        <f t="shared" si="32"/>
        <v>-0.18679375497011508</v>
      </c>
      <c r="J78">
        <f t="shared" si="25"/>
        <v>23.439142453722717</v>
      </c>
      <c r="K78" s="10">
        <f t="shared" si="33"/>
        <v>0.91748309412314333</v>
      </c>
      <c r="L78" s="10">
        <f t="shared" si="34"/>
        <v>0.397774775467504</v>
      </c>
      <c r="N78" s="3">
        <f t="shared" si="26"/>
        <v>-2.6146818371311902</v>
      </c>
      <c r="O78" s="11">
        <f t="shared" si="35"/>
        <v>-10.458727348524761</v>
      </c>
      <c r="Q78" s="11">
        <f t="shared" si="38"/>
        <v>-4.2611089811540275</v>
      </c>
      <c r="T78" s="2">
        <f t="shared" si="36"/>
        <v>36594.5</v>
      </c>
      <c r="U78" s="4">
        <f t="shared" si="27"/>
        <v>4.5634806950033392E-2</v>
      </c>
      <c r="V78" s="4">
        <f t="shared" si="28"/>
        <v>-4.5460572975704355E-2</v>
      </c>
      <c r="X78" s="4">
        <f t="shared" si="29"/>
        <v>9.1269613900066784E-2</v>
      </c>
      <c r="Y78" s="4">
        <f t="shared" si="30"/>
        <v>-9.0921145951408711E-2</v>
      </c>
    </row>
    <row r="79" spans="1:27" x14ac:dyDescent="0.25">
      <c r="A79" s="6">
        <f t="shared" si="37"/>
        <v>36595.5</v>
      </c>
      <c r="B79">
        <f t="shared" si="20"/>
        <v>69</v>
      </c>
      <c r="C79" s="3">
        <f t="shared" si="21"/>
        <v>348.47526628336755</v>
      </c>
      <c r="D79" s="10">
        <f t="shared" si="22"/>
        <v>-0.20390189238834067</v>
      </c>
      <c r="E79" s="3">
        <f t="shared" si="23"/>
        <v>425.5344207</v>
      </c>
      <c r="F79" s="10"/>
      <c r="G79" s="3">
        <f t="shared" si="24"/>
        <v>350.23337468223548</v>
      </c>
      <c r="H79" s="10">
        <f t="shared" si="31"/>
        <v>-0.17213017573670678</v>
      </c>
      <c r="I79" s="10">
        <f t="shared" si="32"/>
        <v>-0.169635472101582</v>
      </c>
      <c r="J79">
        <f t="shared" si="25"/>
        <v>23.439142097650009</v>
      </c>
      <c r="K79" s="10">
        <f t="shared" si="33"/>
        <v>0.9174830965951708</v>
      </c>
      <c r="L79" s="10">
        <f t="shared" si="34"/>
        <v>0.39777476976567583</v>
      </c>
      <c r="N79" s="3">
        <f t="shared" si="26"/>
        <v>-2.5503299933377415</v>
      </c>
      <c r="O79" s="11">
        <f t="shared" si="35"/>
        <v>-10.201319973350966</v>
      </c>
      <c r="Q79" s="11">
        <f t="shared" si="38"/>
        <v>-3.869070592608383</v>
      </c>
      <c r="T79" s="2">
        <f t="shared" si="36"/>
        <v>36595.5</v>
      </c>
      <c r="U79" s="4">
        <f t="shared" si="27"/>
        <v>4.4511655396108636E-2</v>
      </c>
      <c r="V79" s="4">
        <f t="shared" si="28"/>
        <v>-4.1264637125834669E-2</v>
      </c>
      <c r="X79" s="4">
        <f t="shared" si="29"/>
        <v>8.9023310792217272E-2</v>
      </c>
      <c r="Y79" s="4">
        <f t="shared" si="30"/>
        <v>-8.2529274251669338E-2</v>
      </c>
    </row>
    <row r="80" spans="1:27" x14ac:dyDescent="0.25">
      <c r="A80" s="6">
        <f t="shared" si="37"/>
        <v>36596.5</v>
      </c>
      <c r="B80">
        <f t="shared" si="20"/>
        <v>70</v>
      </c>
      <c r="C80" s="3">
        <f t="shared" si="21"/>
        <v>349.46091362080767</v>
      </c>
      <c r="D80" s="10">
        <f t="shared" si="22"/>
        <v>-0.18604475374991664</v>
      </c>
      <c r="E80" s="3">
        <f t="shared" si="23"/>
        <v>426.52002100000004</v>
      </c>
      <c r="F80" s="10"/>
      <c r="G80" s="3">
        <f t="shared" si="24"/>
        <v>351.23194599581331</v>
      </c>
      <c r="H80" s="10">
        <f t="shared" si="31"/>
        <v>-0.1542373032121101</v>
      </c>
      <c r="I80" s="10">
        <f t="shared" si="32"/>
        <v>-0.15243481313969884</v>
      </c>
      <c r="J80">
        <f t="shared" si="25"/>
        <v>23.439141741577306</v>
      </c>
      <c r="K80" s="10">
        <f t="shared" si="33"/>
        <v>0.91748309906719827</v>
      </c>
      <c r="L80" s="10">
        <f t="shared" si="34"/>
        <v>0.39777476406384765</v>
      </c>
      <c r="N80" s="3">
        <f t="shared" si="26"/>
        <v>-2.4846334567987944</v>
      </c>
      <c r="O80" s="11">
        <f t="shared" si="35"/>
        <v>-9.9385338271951778</v>
      </c>
      <c r="Q80" s="11">
        <f t="shared" si="38"/>
        <v>-3.4762459860265333</v>
      </c>
      <c r="T80" s="2">
        <f t="shared" si="36"/>
        <v>36596.5</v>
      </c>
      <c r="U80" s="4">
        <f t="shared" si="27"/>
        <v>4.3365034526347254E-2</v>
      </c>
      <c r="V80" s="4">
        <f t="shared" si="28"/>
        <v>-3.7064179546732849E-2</v>
      </c>
      <c r="X80" s="4">
        <f t="shared" si="29"/>
        <v>8.6730069052694508E-2</v>
      </c>
      <c r="Y80" s="4">
        <f t="shared" si="30"/>
        <v>-7.4128359093465698E-2</v>
      </c>
    </row>
    <row r="81" spans="1:27" x14ac:dyDescent="0.25">
      <c r="A81" s="6">
        <f t="shared" si="37"/>
        <v>36597.5</v>
      </c>
      <c r="B81">
        <f t="shared" si="20"/>
        <v>71</v>
      </c>
      <c r="C81" s="3">
        <f t="shared" si="21"/>
        <v>350.4465609582478</v>
      </c>
      <c r="D81" s="10">
        <f t="shared" si="22"/>
        <v>-0.16830156481167571</v>
      </c>
      <c r="E81" s="3">
        <f t="shared" si="23"/>
        <v>427.50562130000003</v>
      </c>
      <c r="F81" s="10"/>
      <c r="G81" s="3">
        <f t="shared" si="24"/>
        <v>352.22998030478107</v>
      </c>
      <c r="H81" s="10">
        <f t="shared" si="31"/>
        <v>-0.13644992523656208</v>
      </c>
      <c r="I81" s="10">
        <f t="shared" si="32"/>
        <v>-0.13519714008860639</v>
      </c>
      <c r="J81">
        <f t="shared" si="25"/>
        <v>23.439141385504598</v>
      </c>
      <c r="K81" s="10">
        <f t="shared" si="33"/>
        <v>0.91748310153922563</v>
      </c>
      <c r="L81" s="10">
        <f t="shared" si="34"/>
        <v>0.39777475836201953</v>
      </c>
      <c r="N81" s="3">
        <f t="shared" si="26"/>
        <v>-2.4176759851966949</v>
      </c>
      <c r="O81" s="11">
        <f t="shared" si="35"/>
        <v>-9.6707039407867796</v>
      </c>
      <c r="Q81" s="11">
        <f t="shared" si="38"/>
        <v>-3.0827401264792464</v>
      </c>
      <c r="T81" s="2">
        <f t="shared" si="36"/>
        <v>36597.5</v>
      </c>
      <c r="U81" s="4">
        <f t="shared" si="27"/>
        <v>4.2196406188080016E-2</v>
      </c>
      <c r="V81" s="4">
        <f t="shared" si="28"/>
        <v>-3.2859943665999071E-2</v>
      </c>
      <c r="X81" s="4">
        <f t="shared" si="29"/>
        <v>8.4392812376160031E-2</v>
      </c>
      <c r="Y81" s="4">
        <f t="shared" si="30"/>
        <v>-6.5719887331998142E-2</v>
      </c>
    </row>
    <row r="82" spans="1:27" x14ac:dyDescent="0.25">
      <c r="A82" s="6">
        <f t="shared" si="37"/>
        <v>36598.5</v>
      </c>
      <c r="B82">
        <f t="shared" si="20"/>
        <v>72</v>
      </c>
      <c r="C82" s="3">
        <f t="shared" si="21"/>
        <v>351.43220829568787</v>
      </c>
      <c r="D82" s="10">
        <f t="shared" si="22"/>
        <v>-0.15066083151815229</v>
      </c>
      <c r="E82" s="3">
        <f t="shared" si="23"/>
        <v>428.49122160000002</v>
      </c>
      <c r="F82" s="10"/>
      <c r="G82" s="3">
        <f t="shared" si="24"/>
        <v>353.22747436762819</v>
      </c>
      <c r="H82" s="10">
        <f t="shared" si="31"/>
        <v>-0.11875647208237737</v>
      </c>
      <c r="I82" s="10">
        <f t="shared" si="32"/>
        <v>-0.11792780970368123</v>
      </c>
      <c r="J82">
        <f t="shared" si="25"/>
        <v>23.439141029431894</v>
      </c>
      <c r="K82" s="10">
        <f t="shared" si="33"/>
        <v>0.91748310401125299</v>
      </c>
      <c r="L82" s="10">
        <f t="shared" si="34"/>
        <v>0.3977747526601913</v>
      </c>
      <c r="N82" s="3">
        <f t="shared" si="26"/>
        <v>-2.3495417342525884</v>
      </c>
      <c r="O82" s="11">
        <f t="shared" si="35"/>
        <v>-9.3981669370103535</v>
      </c>
      <c r="Q82" s="11">
        <f t="shared" si="38"/>
        <v>-2.6886574859125094</v>
      </c>
      <c r="T82" s="2">
        <f t="shared" si="36"/>
        <v>36598.5</v>
      </c>
      <c r="U82" s="4">
        <f t="shared" si="27"/>
        <v>4.1007239175725296E-2</v>
      </c>
      <c r="V82" s="4">
        <f t="shared" si="28"/>
        <v>-2.8652661106060306E-2</v>
      </c>
      <c r="X82" s="4">
        <f t="shared" si="29"/>
        <v>8.2014478351450593E-2</v>
      </c>
      <c r="Y82" s="4">
        <f t="shared" si="30"/>
        <v>-5.7305322212120612E-2</v>
      </c>
    </row>
    <row r="83" spans="1:27" x14ac:dyDescent="0.25">
      <c r="A83" s="6">
        <f t="shared" si="37"/>
        <v>36599.5</v>
      </c>
      <c r="B83">
        <f t="shared" si="20"/>
        <v>73</v>
      </c>
      <c r="C83" s="3">
        <f t="shared" si="21"/>
        <v>352.417855633128</v>
      </c>
      <c r="D83" s="10">
        <f t="shared" si="22"/>
        <v>-0.13311131285469166</v>
      </c>
      <c r="E83" s="3">
        <f t="shared" si="23"/>
        <v>429.4768219</v>
      </c>
      <c r="F83" s="10"/>
      <c r="G83" s="3">
        <f t="shared" si="24"/>
        <v>354.22442511753462</v>
      </c>
      <c r="H83" s="10">
        <f t="shared" si="31"/>
        <v>-0.10114561727823075</v>
      </c>
      <c r="I83" s="10">
        <f t="shared" si="32"/>
        <v>-0.10063217163939522</v>
      </c>
      <c r="J83">
        <f t="shared" si="25"/>
        <v>23.439140673359191</v>
      </c>
      <c r="K83" s="10">
        <f t="shared" si="33"/>
        <v>0.91748310648328024</v>
      </c>
      <c r="L83" s="10">
        <f t="shared" si="34"/>
        <v>0.39777474695836312</v>
      </c>
      <c r="N83" s="3">
        <f t="shared" si="26"/>
        <v>-2.2803151929221963</v>
      </c>
      <c r="O83" s="11">
        <f t="shared" si="35"/>
        <v>-9.1212607716887852</v>
      </c>
      <c r="Q83" s="11">
        <f t="shared" si="38"/>
        <v>-2.2941020504791791</v>
      </c>
      <c r="T83" s="2">
        <f t="shared" si="36"/>
        <v>36599.5</v>
      </c>
      <c r="U83" s="4">
        <f t="shared" si="27"/>
        <v>3.9799008099742024E-2</v>
      </c>
      <c r="V83" s="4">
        <f t="shared" si="28"/>
        <v>-2.444305268360706E-2</v>
      </c>
      <c r="X83" s="4">
        <f t="shared" si="29"/>
        <v>7.9598016199484048E-2</v>
      </c>
      <c r="Y83" s="4">
        <f t="shared" si="30"/>
        <v>-4.8886105367214119E-2</v>
      </c>
    </row>
    <row r="84" spans="1:27" x14ac:dyDescent="0.25">
      <c r="A84" s="6">
        <f t="shared" si="37"/>
        <v>36600.5</v>
      </c>
      <c r="B84">
        <f t="shared" si="20"/>
        <v>74</v>
      </c>
      <c r="C84" s="3">
        <f t="shared" si="21"/>
        <v>353.40350297056807</v>
      </c>
      <c r="D84" s="10">
        <f t="shared" si="22"/>
        <v>-0.11564199125922545</v>
      </c>
      <c r="E84" s="3">
        <f t="shared" si="23"/>
        <v>430.46242219999999</v>
      </c>
      <c r="F84" s="10"/>
      <c r="G84" s="3">
        <f t="shared" si="24"/>
        <v>355.2208296627586</v>
      </c>
      <c r="H84" s="10">
        <f t="shared" si="31"/>
        <v>-8.3606247639060563E-2</v>
      </c>
      <c r="I84" s="10">
        <f t="shared" si="32"/>
        <v>-8.3315566621084483E-2</v>
      </c>
      <c r="J84">
        <f t="shared" si="25"/>
        <v>23.439140317286483</v>
      </c>
      <c r="K84" s="10">
        <f t="shared" si="33"/>
        <v>0.91748310895530749</v>
      </c>
      <c r="L84" s="10">
        <f t="shared" si="34"/>
        <v>0.39777474125653489</v>
      </c>
      <c r="N84" s="3">
        <f t="shared" si="26"/>
        <v>-2.2100811200050892</v>
      </c>
      <c r="O84" s="11">
        <f t="shared" si="35"/>
        <v>-8.8403244800203566</v>
      </c>
      <c r="Q84" s="11">
        <f t="shared" si="38"/>
        <v>-1.8991773286486355</v>
      </c>
      <c r="T84" s="2">
        <f t="shared" si="36"/>
        <v>36600.5</v>
      </c>
      <c r="U84" s="4">
        <f t="shared" si="27"/>
        <v>3.8573192280252723E-2</v>
      </c>
      <c r="V84" s="4">
        <f t="shared" si="28"/>
        <v>-2.0231829412582513E-2</v>
      </c>
      <c r="X84" s="4">
        <f t="shared" si="29"/>
        <v>7.7146384560505446E-2</v>
      </c>
      <c r="Y84" s="4">
        <f t="shared" si="30"/>
        <v>-4.0463658825165026E-2</v>
      </c>
    </row>
    <row r="85" spans="1:27" x14ac:dyDescent="0.25">
      <c r="A85" s="6">
        <f t="shared" si="37"/>
        <v>36601.5</v>
      </c>
      <c r="B85">
        <f t="shared" si="20"/>
        <v>75</v>
      </c>
      <c r="C85" s="3">
        <f t="shared" si="21"/>
        <v>354.3891503080082</v>
      </c>
      <c r="D85" s="10">
        <f t="shared" si="22"/>
        <v>-9.8242044211427085E-2</v>
      </c>
      <c r="E85" s="3">
        <f t="shared" si="23"/>
        <v>431.44802250000004</v>
      </c>
      <c r="F85" s="10"/>
      <c r="G85" s="3">
        <f t="shared" si="24"/>
        <v>356.21668528695682</v>
      </c>
      <c r="H85" s="10">
        <f t="shared" si="31"/>
        <v>-6.6127434452040196E-2</v>
      </c>
      <c r="I85" s="10">
        <f t="shared" si="32"/>
        <v>-6.5983324641328056E-2</v>
      </c>
      <c r="J85">
        <f t="shared" si="25"/>
        <v>23.43913996121378</v>
      </c>
      <c r="K85" s="10">
        <f t="shared" si="33"/>
        <v>0.91748311142733474</v>
      </c>
      <c r="L85" s="10">
        <f t="shared" si="34"/>
        <v>0.39777473555470672</v>
      </c>
      <c r="N85" s="3">
        <f t="shared" si="26"/>
        <v>-2.1389244820728992</v>
      </c>
      <c r="O85" s="11">
        <f t="shared" si="35"/>
        <v>-8.5556979282915968</v>
      </c>
      <c r="Q85" s="11">
        <f t="shared" si="38"/>
        <v>-1.5039863600141372</v>
      </c>
      <c r="T85" s="2">
        <f t="shared" si="36"/>
        <v>36601.5</v>
      </c>
      <c r="U85" s="4">
        <f t="shared" si="27"/>
        <v>3.733127466368652E-2</v>
      </c>
      <c r="V85" s="4">
        <f t="shared" si="28"/>
        <v>-1.601969350921623E-2</v>
      </c>
      <c r="X85" s="4">
        <f t="shared" si="29"/>
        <v>7.466254932737304E-2</v>
      </c>
      <c r="Y85" s="4">
        <f t="shared" si="30"/>
        <v>-3.2039387018432459E-2</v>
      </c>
    </row>
    <row r="86" spans="1:27" x14ac:dyDescent="0.25">
      <c r="A86" s="6">
        <f t="shared" si="37"/>
        <v>36602.5</v>
      </c>
      <c r="B86">
        <f t="shared" si="20"/>
        <v>76</v>
      </c>
      <c r="C86" s="3">
        <f t="shared" si="21"/>
        <v>355.37479764544833</v>
      </c>
      <c r="D86" s="10">
        <f t="shared" si="22"/>
        <v>-8.0900816839686016E-2</v>
      </c>
      <c r="E86" s="3">
        <f t="shared" si="23"/>
        <v>432.43362280000002</v>
      </c>
      <c r="F86" s="10"/>
      <c r="G86" s="3">
        <f t="shared" si="24"/>
        <v>357.21198944943535</v>
      </c>
      <c r="H86" s="10">
        <f t="shared" si="31"/>
        <v>-4.8698405655790561E-2</v>
      </c>
      <c r="I86" s="10">
        <f t="shared" si="32"/>
        <v>-4.8640763181648526E-2</v>
      </c>
      <c r="J86">
        <f t="shared" si="25"/>
        <v>23.439139605141072</v>
      </c>
      <c r="K86" s="10">
        <f t="shared" si="33"/>
        <v>0.91748311389936199</v>
      </c>
      <c r="L86" s="10">
        <f t="shared" si="34"/>
        <v>0.39777472985287837</v>
      </c>
      <c r="N86" s="3">
        <f t="shared" si="26"/>
        <v>-2.0669303926184712</v>
      </c>
      <c r="O86" s="11">
        <f t="shared" si="35"/>
        <v>-8.2677215704738849</v>
      </c>
      <c r="Q86" s="11">
        <f t="shared" si="38"/>
        <v>-1.1086317247200999</v>
      </c>
      <c r="T86" s="2">
        <f t="shared" si="36"/>
        <v>36602.5</v>
      </c>
      <c r="U86" s="4">
        <f t="shared" si="27"/>
        <v>3.6074740760731423E-2</v>
      </c>
      <c r="V86" s="4">
        <f t="shared" si="28"/>
        <v>-1.1807339397693047E-2</v>
      </c>
      <c r="X86" s="4">
        <f t="shared" si="29"/>
        <v>7.2149481521462847E-2</v>
      </c>
      <c r="Y86" s="4">
        <f t="shared" si="30"/>
        <v>-2.3614678795386094E-2</v>
      </c>
    </row>
    <row r="87" spans="1:27" x14ac:dyDescent="0.25">
      <c r="A87" s="6">
        <f t="shared" si="37"/>
        <v>36603.5</v>
      </c>
      <c r="B87">
        <f t="shared" si="20"/>
        <v>77</v>
      </c>
      <c r="C87" s="3">
        <f t="shared" si="21"/>
        <v>356.36044498288845</v>
      </c>
      <c r="D87" s="10">
        <f t="shared" si="22"/>
        <v>-6.360779539552773E-2</v>
      </c>
      <c r="E87" s="3">
        <f t="shared" si="23"/>
        <v>433.41922310000001</v>
      </c>
      <c r="F87" s="10"/>
      <c r="G87" s="3">
        <f t="shared" si="24"/>
        <v>358.20673978533398</v>
      </c>
      <c r="H87" s="10">
        <f t="shared" si="31"/>
        <v>-3.1308518859116216E-2</v>
      </c>
      <c r="I87" s="10">
        <f t="shared" si="32"/>
        <v>-3.1293185460143529E-2</v>
      </c>
      <c r="J87">
        <f t="shared" si="25"/>
        <v>23.439139249068369</v>
      </c>
      <c r="K87" s="10">
        <f t="shared" si="33"/>
        <v>0.91748311637138913</v>
      </c>
      <c r="L87" s="10">
        <f t="shared" si="34"/>
        <v>0.3977747241510502</v>
      </c>
      <c r="N87" s="3">
        <f t="shared" si="26"/>
        <v>-1.9941840523287646</v>
      </c>
      <c r="O87" s="11">
        <f t="shared" si="35"/>
        <v>-7.9767362093150584</v>
      </c>
      <c r="Q87" s="11">
        <f t="shared" si="38"/>
        <v>-0.71321555343142928</v>
      </c>
      <c r="T87" s="2">
        <f t="shared" si="36"/>
        <v>36603.5</v>
      </c>
      <c r="U87" s="4">
        <f t="shared" si="27"/>
        <v>3.4805077603899837E-2</v>
      </c>
      <c r="V87" s="4">
        <f t="shared" si="28"/>
        <v>-7.5954547151093569E-3</v>
      </c>
      <c r="X87" s="4">
        <f t="shared" si="29"/>
        <v>6.9610155207799673E-2</v>
      </c>
      <c r="Y87" s="4">
        <f t="shared" si="30"/>
        <v>-1.5190909430218714E-2</v>
      </c>
    </row>
    <row r="88" spans="1:27" x14ac:dyDescent="0.25">
      <c r="A88" s="6">
        <f t="shared" si="37"/>
        <v>36604.5</v>
      </c>
      <c r="B88">
        <f t="shared" si="20"/>
        <v>78</v>
      </c>
      <c r="C88" s="3">
        <f t="shared" si="21"/>
        <v>357.34609232032852</v>
      </c>
      <c r="D88" s="10">
        <f t="shared" si="22"/>
        <v>-4.6352581452875803E-2</v>
      </c>
      <c r="E88" s="3">
        <f t="shared" si="23"/>
        <v>434.4048234</v>
      </c>
      <c r="F88" s="10"/>
      <c r="G88" s="3">
        <f t="shared" si="24"/>
        <v>359.20093410574231</v>
      </c>
      <c r="H88" s="10">
        <f t="shared" si="31"/>
        <v>-1.3947235053317263E-2</v>
      </c>
      <c r="I88" s="10">
        <f t="shared" si="32"/>
        <v>-1.3945878705697913E-2</v>
      </c>
      <c r="J88">
        <f t="shared" si="25"/>
        <v>23.439138892995665</v>
      </c>
      <c r="K88" s="10">
        <f t="shared" si="33"/>
        <v>0.91748311884341627</v>
      </c>
      <c r="L88" s="10">
        <f t="shared" si="34"/>
        <v>0.39777471844922191</v>
      </c>
      <c r="N88" s="3">
        <f t="shared" si="26"/>
        <v>-1.9207706903792545</v>
      </c>
      <c r="O88" s="11">
        <f t="shared" si="35"/>
        <v>-7.6830827615170181</v>
      </c>
      <c r="Q88" s="11">
        <f t="shared" si="38"/>
        <v>-0.31783953777014501</v>
      </c>
      <c r="T88" s="2">
        <f t="shared" si="36"/>
        <v>36604.5</v>
      </c>
      <c r="U88" s="4">
        <f t="shared" si="27"/>
        <v>3.3523772722922562E-2</v>
      </c>
      <c r="V88" s="4">
        <f t="shared" si="28"/>
        <v>-3.3847213144569763E-3</v>
      </c>
      <c r="X88" s="4">
        <f t="shared" si="29"/>
        <v>6.7047545445845125E-2</v>
      </c>
      <c r="Y88" s="4">
        <f t="shared" si="30"/>
        <v>-6.7694426289139527E-3</v>
      </c>
    </row>
    <row r="89" spans="1:27" x14ac:dyDescent="0.25">
      <c r="A89" s="6">
        <f t="shared" si="37"/>
        <v>36605.5</v>
      </c>
      <c r="B89">
        <f t="shared" si="20"/>
        <v>79</v>
      </c>
      <c r="C89" s="3">
        <f t="shared" si="21"/>
        <v>358.33173965776865</v>
      </c>
      <c r="D89" s="10">
        <f t="shared" si="22"/>
        <v>-2.9124866695978843E-2</v>
      </c>
      <c r="E89" s="3">
        <f t="shared" si="23"/>
        <v>435.39042370000004</v>
      </c>
      <c r="F89" s="10"/>
      <c r="G89" s="3">
        <f t="shared" si="24"/>
        <v>360.19457039775068</v>
      </c>
      <c r="H89" s="10">
        <f t="shared" si="31"/>
        <v>3.3959071216506293E-3</v>
      </c>
      <c r="I89" s="10">
        <f t="shared" si="32"/>
        <v>3.395887540705099E-3</v>
      </c>
      <c r="J89">
        <f t="shared" si="25"/>
        <v>23.439138536922957</v>
      </c>
      <c r="K89" s="10">
        <f t="shared" si="33"/>
        <v>0.9174831213154433</v>
      </c>
      <c r="L89" s="10">
        <f t="shared" si="34"/>
        <v>0.39777471274739362</v>
      </c>
      <c r="N89" s="3">
        <f t="shared" si="26"/>
        <v>-1.8467755066516931</v>
      </c>
      <c r="O89" s="11">
        <f t="shared" si="35"/>
        <v>-7.3871020266067724</v>
      </c>
      <c r="Q89" s="11">
        <f t="shared" si="38"/>
        <v>7.7395058856289153E-2</v>
      </c>
      <c r="T89" s="2">
        <f t="shared" si="36"/>
        <v>36605.5</v>
      </c>
      <c r="U89" s="4">
        <f t="shared" si="27"/>
        <v>3.2232313136258482E-2</v>
      </c>
      <c r="V89" s="4">
        <f t="shared" si="28"/>
        <v>8.241837355874934E-4</v>
      </c>
      <c r="X89" s="4">
        <f t="shared" si="29"/>
        <v>6.4464626272516964E-2</v>
      </c>
      <c r="Y89" s="4">
        <f t="shared" si="30"/>
        <v>1.6483674711749868E-3</v>
      </c>
      <c r="Z89" s="18">
        <f>X89</f>
        <v>6.4464626272516964E-2</v>
      </c>
      <c r="AA89" s="18">
        <f>Y89</f>
        <v>1.6483674711749868E-3</v>
      </c>
    </row>
    <row r="90" spans="1:27" x14ac:dyDescent="0.25">
      <c r="A90" s="6">
        <f t="shared" si="37"/>
        <v>36606.5</v>
      </c>
      <c r="B90">
        <f t="shared" si="20"/>
        <v>80</v>
      </c>
      <c r="C90" s="3">
        <f t="shared" si="21"/>
        <v>359.31738699520878</v>
      </c>
      <c r="D90" s="10">
        <f t="shared" si="22"/>
        <v>-1.1914408165005368E-2</v>
      </c>
      <c r="E90" s="3">
        <f t="shared" si="23"/>
        <v>436.37602400000003</v>
      </c>
      <c r="F90" s="10"/>
      <c r="G90" s="3">
        <f t="shared" si="24"/>
        <v>361.18764682443464</v>
      </c>
      <c r="H90" s="10">
        <f t="shared" si="31"/>
        <v>2.0731316691788945E-2</v>
      </c>
      <c r="I90" s="10">
        <f t="shared" si="32"/>
        <v>2.0726863097010956E-2</v>
      </c>
      <c r="J90">
        <f t="shared" si="25"/>
        <v>23.439138180850254</v>
      </c>
      <c r="K90" s="10">
        <f t="shared" si="33"/>
        <v>0.91748312378747032</v>
      </c>
      <c r="L90" s="10">
        <f t="shared" si="34"/>
        <v>0.39777470704556533</v>
      </c>
      <c r="N90" s="3">
        <f t="shared" si="26"/>
        <v>-1.7722836147723835</v>
      </c>
      <c r="O90" s="11">
        <f t="shared" si="35"/>
        <v>-7.089134459089534</v>
      </c>
      <c r="Q90" s="11">
        <f t="shared" si="38"/>
        <v>0.47238739010742259</v>
      </c>
      <c r="T90" s="2">
        <f t="shared" si="36"/>
        <v>36606.5</v>
      </c>
      <c r="U90" s="4">
        <f t="shared" si="27"/>
        <v>3.0932184356924904E-2</v>
      </c>
      <c r="V90" s="4">
        <f t="shared" si="28"/>
        <v>5.0305871552185797E-3</v>
      </c>
      <c r="X90" s="4">
        <f t="shared" si="29"/>
        <v>6.1864368713849809E-2</v>
      </c>
      <c r="Y90" s="4">
        <f t="shared" si="30"/>
        <v>1.0061174310437159E-2</v>
      </c>
    </row>
    <row r="91" spans="1:27" x14ac:dyDescent="0.25">
      <c r="A91" s="6">
        <f t="shared" si="37"/>
        <v>36607.5</v>
      </c>
      <c r="B91">
        <f t="shared" si="20"/>
        <v>81</v>
      </c>
      <c r="C91" s="3">
        <f t="shared" si="21"/>
        <v>0.30303433264884916</v>
      </c>
      <c r="D91" s="10">
        <f t="shared" si="22"/>
        <v>5.2889961676887594E-3</v>
      </c>
      <c r="E91" s="3">
        <f t="shared" si="23"/>
        <v>437.36162430000002</v>
      </c>
      <c r="F91" s="10"/>
      <c r="G91" s="3">
        <f t="shared" si="24"/>
        <v>2.1801617247750422</v>
      </c>
      <c r="H91" s="10">
        <f t="shared" si="31"/>
        <v>3.8069375375311285E-2</v>
      </c>
      <c r="I91" s="10">
        <f t="shared" si="32"/>
        <v>3.8041818782987437E-2</v>
      </c>
      <c r="J91">
        <f t="shared" si="25"/>
        <v>23.439137824777546</v>
      </c>
      <c r="K91" s="10">
        <f t="shared" si="33"/>
        <v>0.91748312625949746</v>
      </c>
      <c r="L91" s="10">
        <f t="shared" si="34"/>
        <v>0.39777470134373694</v>
      </c>
      <c r="N91" s="3">
        <f t="shared" si="26"/>
        <v>-1.697379985871003</v>
      </c>
      <c r="O91" s="11">
        <f t="shared" si="35"/>
        <v>-6.7895199434840121</v>
      </c>
      <c r="Q91" s="11">
        <f t="shared" si="38"/>
        <v>0.86703701531559074</v>
      </c>
      <c r="T91" s="2">
        <f t="shared" si="36"/>
        <v>36607.5</v>
      </c>
      <c r="U91" s="4">
        <f t="shared" si="27"/>
        <v>2.9624869410903833E-2</v>
      </c>
      <c r="V91" s="4">
        <f t="shared" si="28"/>
        <v>9.2338184635236062E-3</v>
      </c>
      <c r="X91" s="4">
        <f t="shared" si="29"/>
        <v>5.9249738821807667E-2</v>
      </c>
      <c r="Y91" s="4">
        <f t="shared" si="30"/>
        <v>1.8467636927047212E-2</v>
      </c>
    </row>
    <row r="92" spans="1:27" x14ac:dyDescent="0.25">
      <c r="A92" s="6">
        <f t="shared" si="37"/>
        <v>36608.5</v>
      </c>
      <c r="B92">
        <f t="shared" si="20"/>
        <v>82</v>
      </c>
      <c r="C92" s="3">
        <f t="shared" si="21"/>
        <v>1.2886816700889767</v>
      </c>
      <c r="D92" s="10">
        <f t="shared" si="22"/>
        <v>2.249553161474141E-2</v>
      </c>
      <c r="E92" s="3">
        <f t="shared" si="23"/>
        <v>438.3472246</v>
      </c>
      <c r="F92" s="10"/>
      <c r="G92" s="3">
        <f t="shared" si="24"/>
        <v>3.1721136135134134</v>
      </c>
      <c r="H92" s="10">
        <f t="shared" si="31"/>
        <v>5.5420462448745371E-2</v>
      </c>
      <c r="I92" s="10">
        <f t="shared" si="32"/>
        <v>5.5335548034523493E-2</v>
      </c>
      <c r="J92">
        <f t="shared" si="25"/>
        <v>23.439137468704843</v>
      </c>
      <c r="K92" s="10">
        <f t="shared" si="33"/>
        <v>0.91748312873152438</v>
      </c>
      <c r="L92" s="10">
        <f t="shared" si="34"/>
        <v>0.3977746956419087</v>
      </c>
      <c r="N92" s="3">
        <f t="shared" si="26"/>
        <v>-1.6221493929587794</v>
      </c>
      <c r="O92" s="11">
        <f t="shared" si="35"/>
        <v>-6.4885975718351174</v>
      </c>
      <c r="Q92" s="11">
        <f t="shared" si="38"/>
        <v>1.2612438879158017</v>
      </c>
      <c r="T92" s="2">
        <f t="shared" si="36"/>
        <v>36608.5</v>
      </c>
      <c r="U92" s="4">
        <f t="shared" si="27"/>
        <v>2.8311847866358021E-2</v>
      </c>
      <c r="V92" s="4">
        <f t="shared" si="28"/>
        <v>1.3433208995049521E-2</v>
      </c>
      <c r="X92" s="4">
        <f t="shared" si="29"/>
        <v>5.6623695732716042E-2</v>
      </c>
      <c r="Y92" s="4">
        <f t="shared" si="30"/>
        <v>2.6866417990099041E-2</v>
      </c>
      <c r="Z92" s="4"/>
      <c r="AA92" s="4"/>
    </row>
    <row r="93" spans="1:27" x14ac:dyDescent="0.25">
      <c r="A93" s="6">
        <f t="shared" si="37"/>
        <v>36609.5</v>
      </c>
      <c r="B93">
        <f t="shared" si="20"/>
        <v>83</v>
      </c>
      <c r="C93" s="3">
        <f t="shared" si="21"/>
        <v>2.2743290075291043</v>
      </c>
      <c r="D93" s="10">
        <f t="shared" si="22"/>
        <v>3.9715390906732408E-2</v>
      </c>
      <c r="E93" s="3">
        <f t="shared" si="23"/>
        <v>439.33282489999999</v>
      </c>
      <c r="F93" s="10"/>
      <c r="G93" s="3">
        <f t="shared" si="24"/>
        <v>4.1635011809443343</v>
      </c>
      <c r="H93" s="10">
        <f t="shared" si="31"/>
        <v>7.2794979579599642E-2</v>
      </c>
      <c r="I93" s="10">
        <f t="shared" si="32"/>
        <v>7.2602868488928052E-2</v>
      </c>
      <c r="J93">
        <f t="shared" si="25"/>
        <v>23.439137112632139</v>
      </c>
      <c r="K93" s="10">
        <f t="shared" si="33"/>
        <v>0.91748313120355129</v>
      </c>
      <c r="L93" s="10">
        <f t="shared" si="34"/>
        <v>0.39777468994008031</v>
      </c>
      <c r="N93" s="3">
        <f t="shared" si="26"/>
        <v>-1.5466763558272907</v>
      </c>
      <c r="O93" s="11">
        <f t="shared" si="35"/>
        <v>-6.1867054233091627</v>
      </c>
      <c r="Q93" s="11">
        <f t="shared" si="38"/>
        <v>1.6549083437699146</v>
      </c>
      <c r="T93" s="2">
        <f t="shared" si="36"/>
        <v>36609.5</v>
      </c>
      <c r="U93" s="4">
        <f t="shared" si="27"/>
        <v>2.6994594871933609E-2</v>
      </c>
      <c r="V93" s="4">
        <f t="shared" si="28"/>
        <v>1.7628090923972484E-2</v>
      </c>
      <c r="X93" s="4">
        <f t="shared" si="29"/>
        <v>5.3989189743867218E-2</v>
      </c>
      <c r="Y93" s="4">
        <f t="shared" si="30"/>
        <v>3.5256181847944969E-2</v>
      </c>
    </row>
    <row r="94" spans="1:27" x14ac:dyDescent="0.25">
      <c r="A94" s="6">
        <f t="shared" si="37"/>
        <v>36610.5</v>
      </c>
      <c r="B94">
        <f t="shared" si="20"/>
        <v>84</v>
      </c>
      <c r="C94" s="3">
        <f t="shared" si="21"/>
        <v>3.2599763449692318</v>
      </c>
      <c r="D94" s="10">
        <f t="shared" si="22"/>
        <v>5.6958798362508424E-2</v>
      </c>
      <c r="E94" s="3">
        <f t="shared" si="23"/>
        <v>440.31842520000004</v>
      </c>
      <c r="F94" s="10"/>
      <c r="G94" s="3">
        <f t="shared" si="24"/>
        <v>5.1543232926451985</v>
      </c>
      <c r="H94" s="10">
        <f t="shared" si="31"/>
        <v>9.0203375751907053E-2</v>
      </c>
      <c r="I94" s="10">
        <f t="shared" si="32"/>
        <v>8.9838623540852189E-2</v>
      </c>
      <c r="J94">
        <f t="shared" si="25"/>
        <v>23.439136756559432</v>
      </c>
      <c r="K94" s="10">
        <f t="shared" si="33"/>
        <v>0.91748313367557821</v>
      </c>
      <c r="L94" s="10">
        <f t="shared" si="34"/>
        <v>0.39777468423825191</v>
      </c>
      <c r="N94" s="3">
        <f t="shared" si="26"/>
        <v>-1.4710450863686988</v>
      </c>
      <c r="O94" s="11">
        <f t="shared" si="35"/>
        <v>-5.8841803454747952</v>
      </c>
      <c r="Q94" s="11">
        <f t="shared" si="38"/>
        <v>2.0479310894541092</v>
      </c>
      <c r="T94" s="2">
        <f t="shared" si="36"/>
        <v>36610.5</v>
      </c>
      <c r="U94" s="4">
        <f t="shared" si="27"/>
        <v>2.5674580202418151E-2</v>
      </c>
      <c r="V94" s="4">
        <f t="shared" si="28"/>
        <v>2.1817796296907731E-2</v>
      </c>
      <c r="X94" s="4">
        <f t="shared" si="29"/>
        <v>5.1349160404836301E-2</v>
      </c>
      <c r="Y94" s="4">
        <f t="shared" si="30"/>
        <v>4.3635592593815463E-2</v>
      </c>
    </row>
    <row r="95" spans="1:27" x14ac:dyDescent="0.25">
      <c r="A95" s="6">
        <f t="shared" si="37"/>
        <v>36611.5</v>
      </c>
      <c r="B95">
        <f t="shared" si="20"/>
        <v>85</v>
      </c>
      <c r="C95" s="3">
        <f t="shared" si="21"/>
        <v>4.2456236824093025</v>
      </c>
      <c r="D95" s="10">
        <f t="shared" si="22"/>
        <v>7.4236034218795072E-2</v>
      </c>
      <c r="E95" s="3">
        <f t="shared" si="23"/>
        <v>441.30402550000002</v>
      </c>
      <c r="F95" s="10"/>
      <c r="G95" s="3">
        <f t="shared" si="24"/>
        <v>6.1445789891441782</v>
      </c>
      <c r="H95" s="10">
        <f t="shared" si="31"/>
        <v>0.10765617241166391</v>
      </c>
      <c r="I95" s="10">
        <f t="shared" si="32"/>
        <v>0.10703768386849216</v>
      </c>
      <c r="J95">
        <f t="shared" si="25"/>
        <v>23.439136400486728</v>
      </c>
      <c r="K95" s="10">
        <f t="shared" si="33"/>
        <v>0.91748313614760513</v>
      </c>
      <c r="L95" s="10">
        <f t="shared" si="34"/>
        <v>0.39777467853642356</v>
      </c>
      <c r="N95" s="3">
        <f t="shared" si="26"/>
        <v>-1.3953394342209022</v>
      </c>
      <c r="O95" s="11">
        <f t="shared" si="35"/>
        <v>-5.5813577368836089</v>
      </c>
      <c r="Q95" s="11">
        <f t="shared" si="38"/>
        <v>2.4402131905776674</v>
      </c>
      <c r="T95" s="2">
        <f t="shared" si="36"/>
        <v>36611.5</v>
      </c>
      <c r="U95" s="4">
        <f t="shared" si="27"/>
        <v>2.4353267310069582E-2</v>
      </c>
      <c r="V95" s="4">
        <f t="shared" si="28"/>
        <v>2.6001656075386403E-2</v>
      </c>
      <c r="X95" s="4">
        <f t="shared" si="29"/>
        <v>4.8706534620139165E-2</v>
      </c>
      <c r="Y95" s="4">
        <f t="shared" si="30"/>
        <v>5.2003312150772807E-2</v>
      </c>
    </row>
    <row r="96" spans="1:27" x14ac:dyDescent="0.25">
      <c r="A96" s="6">
        <f t="shared" si="37"/>
        <v>36612.5</v>
      </c>
      <c r="B96">
        <f t="shared" si="20"/>
        <v>86</v>
      </c>
      <c r="C96" s="3">
        <f t="shared" si="21"/>
        <v>5.2312710198494301</v>
      </c>
      <c r="D96" s="10">
        <f t="shared" si="22"/>
        <v>9.1557459242407685E-2</v>
      </c>
      <c r="E96" s="3">
        <f t="shared" si="23"/>
        <v>442.28962580000001</v>
      </c>
      <c r="F96" s="10"/>
      <c r="G96" s="3">
        <f t="shared" si="24"/>
        <v>7.1342674855276833</v>
      </c>
      <c r="H96" s="10">
        <f t="shared" si="31"/>
        <v>0.12516398896101424</v>
      </c>
      <c r="I96" s="10">
        <f t="shared" si="32"/>
        <v>0.1241949489297797</v>
      </c>
      <c r="J96">
        <f t="shared" si="25"/>
        <v>23.439136044414024</v>
      </c>
      <c r="K96" s="10">
        <f t="shared" si="33"/>
        <v>0.91748313861963193</v>
      </c>
      <c r="L96" s="10">
        <f t="shared" si="34"/>
        <v>0.39777467283459517</v>
      </c>
      <c r="N96" s="3">
        <f t="shared" si="26"/>
        <v>-1.319642832642425</v>
      </c>
      <c r="O96" s="11">
        <f t="shared" si="35"/>
        <v>-5.2785713305697</v>
      </c>
      <c r="Q96" s="11">
        <f t="shared" si="38"/>
        <v>2.8316560602005145</v>
      </c>
      <c r="T96" s="2">
        <f t="shared" si="36"/>
        <v>36612.5</v>
      </c>
      <c r="U96" s="4">
        <f t="shared" si="27"/>
        <v>2.3032112379954818E-2</v>
      </c>
      <c r="V96" s="4">
        <f t="shared" si="28"/>
        <v>3.0178999189026622E-2</v>
      </c>
      <c r="X96" s="4">
        <f t="shared" si="29"/>
        <v>4.6064224759909636E-2</v>
      </c>
      <c r="Y96" s="4">
        <f t="shared" si="30"/>
        <v>6.0357998378053244E-2</v>
      </c>
    </row>
    <row r="97" spans="1:27" x14ac:dyDescent="0.25">
      <c r="A97" s="6">
        <f t="shared" si="37"/>
        <v>36613.5</v>
      </c>
      <c r="B97">
        <f t="shared" si="20"/>
        <v>87</v>
      </c>
      <c r="C97" s="3">
        <f t="shared" si="21"/>
        <v>6.2169183572895008</v>
      </c>
      <c r="D97" s="10">
        <f t="shared" si="22"/>
        <v>0.10893353975080076</v>
      </c>
      <c r="E97" s="3">
        <f t="shared" si="23"/>
        <v>443.2752261</v>
      </c>
      <c r="F97" s="10"/>
      <c r="G97" s="3">
        <f t="shared" si="24"/>
        <v>8.123388170987317</v>
      </c>
      <c r="H97" s="10">
        <f t="shared" si="31"/>
        <v>0.14273756873296217</v>
      </c>
      <c r="I97" s="10">
        <f t="shared" si="32"/>
        <v>0.14130534842827849</v>
      </c>
      <c r="J97">
        <f t="shared" si="25"/>
        <v>23.439135688341317</v>
      </c>
      <c r="K97" s="10">
        <f t="shared" si="33"/>
        <v>0.91748314109165874</v>
      </c>
      <c r="L97" s="10">
        <f t="shared" si="34"/>
        <v>0.39777466713276671</v>
      </c>
      <c r="N97" s="3">
        <f t="shared" si="26"/>
        <v>-1.2440382445243567</v>
      </c>
      <c r="O97" s="11">
        <f t="shared" si="35"/>
        <v>-4.976152978097427</v>
      </c>
      <c r="Q97" s="11">
        <f t="shared" si="38"/>
        <v>3.2221614474156408</v>
      </c>
      <c r="T97" s="2">
        <f t="shared" si="36"/>
        <v>36613.5</v>
      </c>
      <c r="U97" s="4">
        <f t="shared" si="27"/>
        <v>2.1712563387680343E-2</v>
      </c>
      <c r="V97" s="4">
        <f t="shared" si="28"/>
        <v>3.4349151600425898E-2</v>
      </c>
      <c r="X97" s="4">
        <f t="shared" si="29"/>
        <v>4.3425126775360687E-2</v>
      </c>
      <c r="Y97" s="4">
        <f t="shared" si="30"/>
        <v>6.8698303200851796E-2</v>
      </c>
    </row>
    <row r="98" spans="1:27" x14ac:dyDescent="0.25">
      <c r="A98" s="6">
        <f t="shared" si="37"/>
        <v>36614.5</v>
      </c>
      <c r="B98">
        <f t="shared" si="20"/>
        <v>88</v>
      </c>
      <c r="C98" s="3">
        <f t="shared" si="21"/>
        <v>7.2025656947296284</v>
      </c>
      <c r="D98" s="10">
        <f t="shared" si="22"/>
        <v>0.12637487317030213</v>
      </c>
      <c r="E98" s="3">
        <f t="shared" si="23"/>
        <v>444.26082640000004</v>
      </c>
      <c r="F98" s="10"/>
      <c r="G98" s="3">
        <f t="shared" si="24"/>
        <v>9.1119406083087497</v>
      </c>
      <c r="H98" s="10">
        <f t="shared" si="31"/>
        <v>0.16038780558256807</v>
      </c>
      <c r="I98" s="10">
        <f t="shared" si="32"/>
        <v>0.15836384374858276</v>
      </c>
      <c r="J98">
        <f t="shared" si="25"/>
        <v>23.439135332268613</v>
      </c>
      <c r="K98" s="10">
        <f t="shared" si="33"/>
        <v>0.91748314356368554</v>
      </c>
      <c r="L98" s="10">
        <f t="shared" si="34"/>
        <v>0.39777466143093837</v>
      </c>
      <c r="N98" s="3">
        <f t="shared" si="26"/>
        <v>-1.1686081084489521</v>
      </c>
      <c r="O98" s="11">
        <f t="shared" si="35"/>
        <v>-4.6744324337958085</v>
      </c>
      <c r="Q98" s="11">
        <f t="shared" si="38"/>
        <v>3.6116314261627238</v>
      </c>
      <c r="T98" s="2">
        <f t="shared" si="36"/>
        <v>36614.5</v>
      </c>
      <c r="U98" s="4">
        <f t="shared" si="27"/>
        <v>2.0396059157937178E-2</v>
      </c>
      <c r="V98" s="4">
        <f t="shared" si="28"/>
        <v>3.8511435382823977E-2</v>
      </c>
      <c r="X98" s="4">
        <f t="shared" si="29"/>
        <v>4.0792118315874357E-2</v>
      </c>
      <c r="Y98" s="4">
        <f t="shared" si="30"/>
        <v>7.7022870765647955E-2</v>
      </c>
    </row>
    <row r="99" spans="1:27" x14ac:dyDescent="0.25">
      <c r="A99" s="6">
        <f t="shared" si="37"/>
        <v>36615.5</v>
      </c>
      <c r="B99">
        <f t="shared" si="20"/>
        <v>89</v>
      </c>
      <c r="C99" s="3">
        <f t="shared" si="21"/>
        <v>8.1882130321697559</v>
      </c>
      <c r="D99" s="10">
        <f t="shared" si="22"/>
        <v>0.14389221426604043</v>
      </c>
      <c r="E99" s="3">
        <f t="shared" si="23"/>
        <v>445.24642670000003</v>
      </c>
      <c r="F99" s="10"/>
      <c r="G99" s="3">
        <f t="shared" si="24"/>
        <v>10.09992453330177</v>
      </c>
      <c r="H99" s="10">
        <f t="shared" si="31"/>
        <v>0.17812577123588777</v>
      </c>
      <c r="I99" s="10">
        <f t="shared" si="32"/>
        <v>0.17536542936099336</v>
      </c>
      <c r="J99">
        <f t="shared" si="25"/>
        <v>23.439134976195906</v>
      </c>
      <c r="K99" s="10">
        <f t="shared" si="33"/>
        <v>0.91748314603571224</v>
      </c>
      <c r="L99" s="10">
        <f t="shared" si="34"/>
        <v>0.39777465572910986</v>
      </c>
      <c r="N99" s="3">
        <f t="shared" si="26"/>
        <v>-1.0934342847075962</v>
      </c>
      <c r="O99" s="11">
        <f t="shared" si="35"/>
        <v>-4.3737371388303847</v>
      </c>
      <c r="Q99" s="11">
        <f t="shared" si="38"/>
        <v>3.9999683843373317</v>
      </c>
      <c r="T99" s="2">
        <f t="shared" si="36"/>
        <v>36615.5</v>
      </c>
      <c r="U99" s="4">
        <f t="shared" si="27"/>
        <v>1.9084028422336637E-2</v>
      </c>
      <c r="V99" s="4">
        <f t="shared" si="28"/>
        <v>4.2665167811591874E-2</v>
      </c>
      <c r="X99" s="4">
        <f t="shared" si="29"/>
        <v>3.8168056844673275E-2</v>
      </c>
      <c r="Y99" s="4">
        <f t="shared" si="30"/>
        <v>8.5330335623183748E-2</v>
      </c>
    </row>
    <row r="100" spans="1:27" x14ac:dyDescent="0.25">
      <c r="A100" s="6">
        <f t="shared" si="37"/>
        <v>36616.5</v>
      </c>
      <c r="B100">
        <f t="shared" si="20"/>
        <v>90</v>
      </c>
      <c r="C100" s="3">
        <f t="shared" si="21"/>
        <v>9.1738603696098835</v>
      </c>
      <c r="D100" s="10">
        <f t="shared" si="22"/>
        <v>0.16149650218356837</v>
      </c>
      <c r="E100" s="3">
        <f t="shared" si="23"/>
        <v>446.23202700000002</v>
      </c>
      <c r="F100" s="10"/>
      <c r="G100" s="3">
        <f t="shared" si="24"/>
        <v>11.087339854173974</v>
      </c>
      <c r="H100" s="10">
        <f t="shared" si="31"/>
        <v>0.19596274354463353</v>
      </c>
      <c r="I100" s="10">
        <f t="shared" si="32"/>
        <v>0.19230513419533712</v>
      </c>
      <c r="J100">
        <f t="shared" si="25"/>
        <v>23.439134620123202</v>
      </c>
      <c r="K100" s="10">
        <f t="shared" si="33"/>
        <v>0.91748314850773893</v>
      </c>
      <c r="L100" s="10">
        <f t="shared" si="34"/>
        <v>0.39777465002728141</v>
      </c>
      <c r="N100" s="3">
        <f t="shared" si="26"/>
        <v>-1.0185980011938551</v>
      </c>
      <c r="O100" s="11">
        <f t="shared" si="35"/>
        <v>-4.0743920047754205</v>
      </c>
      <c r="Q100" s="11">
        <f t="shared" si="38"/>
        <v>4.3870750132607297</v>
      </c>
      <c r="T100" s="2">
        <f t="shared" si="36"/>
        <v>36616.5</v>
      </c>
      <c r="U100" s="4">
        <f t="shared" si="27"/>
        <v>1.7777888875065904E-2</v>
      </c>
      <c r="V100" s="4">
        <f t="shared" si="28"/>
        <v>4.680966047064225E-2</v>
      </c>
      <c r="X100" s="4">
        <f t="shared" si="29"/>
        <v>3.5555777750131808E-2</v>
      </c>
      <c r="Y100" s="4">
        <f t="shared" si="30"/>
        <v>9.3619320941284501E-2</v>
      </c>
    </row>
    <row r="101" spans="1:27" x14ac:dyDescent="0.25">
      <c r="A101" s="6">
        <f t="shared" si="37"/>
        <v>36617.5</v>
      </c>
      <c r="B101">
        <f t="shared" si="20"/>
        <v>91</v>
      </c>
      <c r="C101" s="3">
        <f t="shared" si="21"/>
        <v>10.159507707049954</v>
      </c>
      <c r="D101" s="10">
        <f t="shared" si="22"/>
        <v>0.1791988884493784</v>
      </c>
      <c r="E101" s="3">
        <f t="shared" si="23"/>
        <v>447.2176273</v>
      </c>
      <c r="F101" s="10"/>
      <c r="G101" s="3">
        <f t="shared" si="24"/>
        <v>12.074186650848183</v>
      </c>
      <c r="H101" s="10">
        <f t="shared" si="31"/>
        <v>0.21391023580254587</v>
      </c>
      <c r="I101" s="10">
        <f t="shared" si="32"/>
        <v>0.20917802298378657</v>
      </c>
      <c r="J101">
        <f t="shared" si="25"/>
        <v>23.439134264050498</v>
      </c>
      <c r="K101" s="10">
        <f t="shared" si="33"/>
        <v>0.91748315097976563</v>
      </c>
      <c r="L101" s="10">
        <f t="shared" si="34"/>
        <v>0.39777464432545301</v>
      </c>
      <c r="N101" s="3">
        <f t="shared" si="26"/>
        <v>-0.94417979909098393</v>
      </c>
      <c r="O101" s="11">
        <f t="shared" si="35"/>
        <v>-3.7767191963639357</v>
      </c>
      <c r="Q101" s="11">
        <f t="shared" si="38"/>
        <v>4.7728542975737334</v>
      </c>
      <c r="T101" s="2">
        <f t="shared" si="36"/>
        <v>36617.5</v>
      </c>
      <c r="U101" s="4">
        <f t="shared" si="27"/>
        <v>1.6479046224956235E-2</v>
      </c>
      <c r="V101" s="4">
        <f t="shared" si="28"/>
        <v>5.0944218374878711E-2</v>
      </c>
      <c r="X101" s="4">
        <f t="shared" si="29"/>
        <v>3.295809244991247E-2</v>
      </c>
      <c r="Y101" s="4">
        <f t="shared" si="30"/>
        <v>0.10188843674975742</v>
      </c>
      <c r="Z101" s="4">
        <f>X101</f>
        <v>3.295809244991247E-2</v>
      </c>
      <c r="AA101" s="4">
        <f>Y101</f>
        <v>0.10188843674975742</v>
      </c>
    </row>
    <row r="102" spans="1:27" x14ac:dyDescent="0.25">
      <c r="A102" s="6">
        <f t="shared" si="37"/>
        <v>36618.5</v>
      </c>
      <c r="B102">
        <f t="shared" si="20"/>
        <v>92</v>
      </c>
      <c r="C102" s="3">
        <f t="shared" si="21"/>
        <v>11.145155044490082</v>
      </c>
      <c r="D102" s="10">
        <f t="shared" si="22"/>
        <v>0.19701076608617243</v>
      </c>
      <c r="E102" s="3">
        <f t="shared" si="23"/>
        <v>448.20322759999999</v>
      </c>
      <c r="F102" s="10"/>
      <c r="G102" s="3">
        <f t="shared" si="24"/>
        <v>13.060465174225277</v>
      </c>
      <c r="H102" s="10">
        <f t="shared" si="31"/>
        <v>0.23198002728905157</v>
      </c>
      <c r="I102" s="10">
        <f t="shared" si="32"/>
        <v>0.22597919757259793</v>
      </c>
      <c r="J102">
        <f t="shared" si="25"/>
        <v>23.439133907977791</v>
      </c>
      <c r="K102" s="10">
        <f t="shared" si="33"/>
        <v>0.91748315345179221</v>
      </c>
      <c r="L102" s="10">
        <f t="shared" si="34"/>
        <v>0.39777463862362444</v>
      </c>
      <c r="N102" s="3">
        <f t="shared" si="26"/>
        <v>-0.87025947827703543</v>
      </c>
      <c r="O102" s="11">
        <f t="shared" si="35"/>
        <v>-3.4810379131081417</v>
      </c>
      <c r="Q102" s="11">
        <f t="shared" si="38"/>
        <v>5.1572095056181553</v>
      </c>
      <c r="T102" s="2">
        <f t="shared" si="36"/>
        <v>36618.5</v>
      </c>
      <c r="U102" s="4">
        <f t="shared" si="27"/>
        <v>1.5188893242622337E-2</v>
      </c>
      <c r="V102" s="4">
        <f t="shared" si="28"/>
        <v>5.5068139109847349E-2</v>
      </c>
      <c r="X102" s="4">
        <f t="shared" si="29"/>
        <v>3.0377786485244675E-2</v>
      </c>
      <c r="Y102" s="4">
        <f t="shared" si="30"/>
        <v>0.1101362782196947</v>
      </c>
    </row>
    <row r="103" spans="1:27" x14ac:dyDescent="0.25">
      <c r="A103" s="6">
        <f t="shared" si="37"/>
        <v>36619.5</v>
      </c>
      <c r="B103">
        <f t="shared" si="20"/>
        <v>93</v>
      </c>
      <c r="C103" s="3">
        <f t="shared" si="21"/>
        <v>12.130802381930152</v>
      </c>
      <c r="D103" s="10">
        <f t="shared" si="22"/>
        <v>0.21494380000887417</v>
      </c>
      <c r="E103" s="3">
        <f t="shared" si="23"/>
        <v>449.18882790000004</v>
      </c>
      <c r="F103" s="10"/>
      <c r="G103" s="3">
        <f t="shared" si="24"/>
        <v>14.046175845392552</v>
      </c>
      <c r="H103" s="10">
        <f t="shared" si="31"/>
        <v>0.2501841952169464</v>
      </c>
      <c r="I103" s="10">
        <f t="shared" si="32"/>
        <v>0.24270379820269011</v>
      </c>
      <c r="J103">
        <f t="shared" si="25"/>
        <v>23.439133551905087</v>
      </c>
      <c r="K103" s="10">
        <f t="shared" si="33"/>
        <v>0.91748315592381879</v>
      </c>
      <c r="L103" s="10">
        <f t="shared" si="34"/>
        <v>0.39777463292179599</v>
      </c>
      <c r="N103" s="3">
        <f t="shared" si="26"/>
        <v>-0.79691604237491875</v>
      </c>
      <c r="O103" s="11">
        <f t="shared" si="35"/>
        <v>-3.187664169499675</v>
      </c>
      <c r="Q103" s="11">
        <f t="shared" si="38"/>
        <v>5.5400441803682314</v>
      </c>
      <c r="T103" s="2">
        <f t="shared" si="36"/>
        <v>36619.5</v>
      </c>
      <c r="U103" s="4">
        <f t="shared" si="27"/>
        <v>1.3908808801404984E-2</v>
      </c>
      <c r="V103" s="4">
        <f t="shared" si="28"/>
        <v>5.9180711989791281E-2</v>
      </c>
      <c r="X103" s="4">
        <f t="shared" si="29"/>
        <v>2.7817617602809968E-2</v>
      </c>
      <c r="Y103" s="4">
        <f t="shared" si="30"/>
        <v>0.11836142397958256</v>
      </c>
    </row>
    <row r="104" spans="1:27" x14ac:dyDescent="0.25">
      <c r="A104" s="6">
        <f t="shared" ref="A104:A167" si="39">A103+1</f>
        <v>36620.5</v>
      </c>
      <c r="B104">
        <f t="shared" si="20"/>
        <v>94</v>
      </c>
      <c r="C104" s="3">
        <f t="shared" ref="C104:C167" si="40">IF(280.4656+(36000.769/36525)*B104&lt;360,280.4656+(36000.769/36525)*B104,280.4656+(36000.769/36525)*B104-360)</f>
        <v>13.11644971937028</v>
      </c>
      <c r="D104" s="10">
        <f t="shared" si="22"/>
        <v>0.2330099588792312</v>
      </c>
      <c r="E104" s="3">
        <f t="shared" si="23"/>
        <v>450.17442820000002</v>
      </c>
      <c r="F104" s="10"/>
      <c r="G104" s="3">
        <f t="shared" si="24"/>
        <v>15.031319254780177</v>
      </c>
      <c r="H104" s="10">
        <f t="shared" si="31"/>
        <v>0.26853514827387404</v>
      </c>
      <c r="I104" s="10">
        <f t="shared" si="32"/>
        <v>0.25934700475906064</v>
      </c>
      <c r="J104">
        <f t="shared" si="25"/>
        <v>23.43913319583238</v>
      </c>
      <c r="K104" s="10">
        <f t="shared" si="33"/>
        <v>0.91748315839584538</v>
      </c>
      <c r="L104" s="10">
        <f t="shared" si="34"/>
        <v>0.39777462721996742</v>
      </c>
      <c r="N104" s="3">
        <f t="shared" si="26"/>
        <v>-0.72422764337926127</v>
      </c>
      <c r="O104" s="11">
        <f t="shared" si="35"/>
        <v>-2.8969105735170451</v>
      </c>
      <c r="Q104" s="11">
        <f t="shared" si="38"/>
        <v>5.9212621309748394</v>
      </c>
      <c r="T104" s="2">
        <f t="shared" si="36"/>
        <v>36620.5</v>
      </c>
      <c r="U104" s="4">
        <f t="shared" si="27"/>
        <v>1.2640156910927422E-2</v>
      </c>
      <c r="V104" s="4">
        <f t="shared" si="28"/>
        <v>6.3281217235368975E-2</v>
      </c>
      <c r="X104" s="4">
        <f t="shared" si="29"/>
        <v>2.5280313821854843E-2</v>
      </c>
      <c r="Y104" s="4">
        <f t="shared" si="30"/>
        <v>0.12656243447073795</v>
      </c>
    </row>
    <row r="105" spans="1:27" x14ac:dyDescent="0.25">
      <c r="A105" s="6">
        <f t="shared" si="39"/>
        <v>36621.5</v>
      </c>
      <c r="B105">
        <f t="shared" si="20"/>
        <v>95</v>
      </c>
      <c r="C105" s="3">
        <f t="shared" si="40"/>
        <v>14.102097056810408</v>
      </c>
      <c r="D105" s="10">
        <f t="shared" si="22"/>
        <v>0.2512215486104471</v>
      </c>
      <c r="E105" s="3">
        <f t="shared" si="23"/>
        <v>451.16002850000001</v>
      </c>
      <c r="F105" s="10"/>
      <c r="G105" s="3">
        <f t="shared" si="24"/>
        <v>16.015896161265118</v>
      </c>
      <c r="H105" s="10">
        <f t="shared" si="31"/>
        <v>0.28704566196228165</v>
      </c>
      <c r="I105" s="10">
        <f t="shared" si="32"/>
        <v>0.27590403798901025</v>
      </c>
      <c r="J105">
        <f t="shared" si="25"/>
        <v>23.439132839759676</v>
      </c>
      <c r="K105" s="10">
        <f t="shared" si="33"/>
        <v>0.91748316086787196</v>
      </c>
      <c r="L105" s="10">
        <f t="shared" si="34"/>
        <v>0.39777462151813886</v>
      </c>
      <c r="N105" s="3">
        <f t="shared" si="26"/>
        <v>-0.65227152579679493</v>
      </c>
      <c r="O105" s="11">
        <f t="shared" si="35"/>
        <v>-2.6090861031871797</v>
      </c>
      <c r="Q105" s="11">
        <f t="shared" si="38"/>
        <v>6.3007674249835937</v>
      </c>
      <c r="T105" s="2">
        <f t="shared" si="36"/>
        <v>36621.5</v>
      </c>
      <c r="U105" s="4">
        <f t="shared" si="27"/>
        <v>1.1384285742161201E-2</v>
      </c>
      <c r="V105" s="4">
        <f t="shared" si="28"/>
        <v>6.7368925172338293E-2</v>
      </c>
      <c r="X105" s="4">
        <f t="shared" si="29"/>
        <v>2.2768571484322403E-2</v>
      </c>
      <c r="Y105" s="4">
        <f t="shared" si="30"/>
        <v>0.13473785034467659</v>
      </c>
    </row>
    <row r="106" spans="1:27" x14ac:dyDescent="0.25">
      <c r="A106" s="6">
        <f t="shared" si="39"/>
        <v>36622.5</v>
      </c>
      <c r="B106">
        <f t="shared" si="20"/>
        <v>96</v>
      </c>
      <c r="C106" s="3">
        <f t="shared" si="40"/>
        <v>15.087744394250535</v>
      </c>
      <c r="D106" s="10">
        <f t="shared" si="22"/>
        <v>0.26959124772901394</v>
      </c>
      <c r="E106" s="3">
        <f t="shared" si="23"/>
        <v>452.14562880000005</v>
      </c>
      <c r="F106" s="10"/>
      <c r="G106" s="3">
        <f t="shared" si="24"/>
        <v>16.999907491225159</v>
      </c>
      <c r="H106" s="10">
        <f t="shared" si="31"/>
        <v>0.30572891595976065</v>
      </c>
      <c r="I106" s="10">
        <f t="shared" si="32"/>
        <v>0.29237016068923311</v>
      </c>
      <c r="J106">
        <f t="shared" si="25"/>
        <v>23.439132483686972</v>
      </c>
      <c r="K106" s="10">
        <f t="shared" si="33"/>
        <v>0.91748316333989843</v>
      </c>
      <c r="L106" s="10">
        <f t="shared" si="34"/>
        <v>0.39777461581631041</v>
      </c>
      <c r="N106" s="3">
        <f t="shared" si="26"/>
        <v>-0.58112397024214768</v>
      </c>
      <c r="O106" s="11">
        <f t="shared" si="35"/>
        <v>-2.3244958809685907</v>
      </c>
      <c r="Q106" s="11">
        <f t="shared" si="38"/>
        <v>6.678464381288701</v>
      </c>
      <c r="T106" s="2">
        <f t="shared" si="36"/>
        <v>36622.5</v>
      </c>
      <c r="U106" s="4">
        <f t="shared" si="27"/>
        <v>1.0142526642987027E-2</v>
      </c>
      <c r="V106" s="4">
        <f t="shared" si="28"/>
        <v>7.1443095452581373E-2</v>
      </c>
      <c r="X106" s="4">
        <f t="shared" si="29"/>
        <v>2.0285053285974054E-2</v>
      </c>
      <c r="Y106" s="4">
        <f t="shared" si="30"/>
        <v>0.14288619090516275</v>
      </c>
    </row>
    <row r="107" spans="1:27" x14ac:dyDescent="0.25">
      <c r="A107" s="6">
        <f t="shared" si="39"/>
        <v>36623.5</v>
      </c>
      <c r="B107">
        <f t="shared" si="20"/>
        <v>97</v>
      </c>
      <c r="C107" s="3">
        <f t="shared" si="40"/>
        <v>16.073391731690606</v>
      </c>
      <c r="D107" s="10">
        <f t="shared" si="22"/>
        <v>0.28813214481881166</v>
      </c>
      <c r="E107" s="3">
        <f t="shared" si="23"/>
        <v>453.13122910000004</v>
      </c>
      <c r="F107" s="10"/>
      <c r="G107" s="3">
        <f t="shared" si="24"/>
        <v>17.983354337543133</v>
      </c>
      <c r="H107" s="10">
        <f t="shared" si="31"/>
        <v>0.32459853374125858</v>
      </c>
      <c r="I107" s="10">
        <f t="shared" si="32"/>
        <v>0.30874067886181605</v>
      </c>
      <c r="J107">
        <f t="shared" si="25"/>
        <v>23.439132127614265</v>
      </c>
      <c r="K107" s="10">
        <f t="shared" si="33"/>
        <v>0.91748316581192491</v>
      </c>
      <c r="L107" s="10">
        <f t="shared" si="34"/>
        <v>0.39777461011448179</v>
      </c>
      <c r="N107" s="3">
        <f t="shared" si="26"/>
        <v>-0.51086023643646472</v>
      </c>
      <c r="O107" s="11">
        <f t="shared" si="35"/>
        <v>-2.0434409457458589</v>
      </c>
      <c r="Q107" s="11">
        <f t="shared" si="38"/>
        <v>7.0542575638829179</v>
      </c>
      <c r="T107" s="2">
        <f t="shared" si="36"/>
        <v>36623.5</v>
      </c>
      <c r="U107" s="4">
        <f t="shared" si="27"/>
        <v>8.9161931433330132E-3</v>
      </c>
      <c r="V107" s="4">
        <f t="shared" si="28"/>
        <v>7.5502976298896768E-2</v>
      </c>
      <c r="X107" s="4">
        <f t="shared" si="29"/>
        <v>1.7832386286666026E-2</v>
      </c>
      <c r="Y107" s="4">
        <f t="shared" si="30"/>
        <v>0.15100595259779354</v>
      </c>
    </row>
    <row r="108" spans="1:27" x14ac:dyDescent="0.25">
      <c r="A108" s="6">
        <f t="shared" si="39"/>
        <v>36624.5</v>
      </c>
      <c r="B108">
        <f t="shared" si="20"/>
        <v>98</v>
      </c>
      <c r="C108" s="3">
        <f t="shared" si="40"/>
        <v>17.059039069130733</v>
      </c>
      <c r="D108" s="10">
        <f t="shared" si="22"/>
        <v>0.30685777829303451</v>
      </c>
      <c r="E108" s="3">
        <f t="shared" si="23"/>
        <v>454.11682940000003</v>
      </c>
      <c r="F108" s="10"/>
      <c r="G108" s="3">
        <f t="shared" si="24"/>
        <v>18.966237958563294</v>
      </c>
      <c r="H108" s="10">
        <f t="shared" si="31"/>
        <v>0.34366862472705878</v>
      </c>
      <c r="I108" s="10">
        <f t="shared" si="32"/>
        <v>0.3250109428392477</v>
      </c>
      <c r="J108">
        <f t="shared" si="25"/>
        <v>23.439131771541561</v>
      </c>
      <c r="K108" s="10">
        <f t="shared" si="33"/>
        <v>0.91748316828395127</v>
      </c>
      <c r="L108" s="10">
        <f t="shared" si="34"/>
        <v>0.39777460441265322</v>
      </c>
      <c r="N108" s="3">
        <f t="shared" si="26"/>
        <v>-0.44155450556224679</v>
      </c>
      <c r="O108" s="11">
        <f t="shared" si="35"/>
        <v>-1.7662180222489872</v>
      </c>
      <c r="Q108" s="11">
        <f t="shared" si="38"/>
        <v>7.4280517764642271</v>
      </c>
      <c r="T108" s="2">
        <f t="shared" si="36"/>
        <v>36624.5</v>
      </c>
      <c r="U108" s="4">
        <f t="shared" si="27"/>
        <v>7.7065799490768222E-3</v>
      </c>
      <c r="V108" s="4">
        <f t="shared" si="28"/>
        <v>7.9547803775060905E-2</v>
      </c>
      <c r="X108" s="4">
        <f t="shared" si="29"/>
        <v>1.5413159898153644E-2</v>
      </c>
      <c r="Y108" s="4">
        <f t="shared" si="30"/>
        <v>0.15909560755012181</v>
      </c>
    </row>
    <row r="109" spans="1:27" x14ac:dyDescent="0.25">
      <c r="A109" s="6">
        <f t="shared" si="39"/>
        <v>36625.5</v>
      </c>
      <c r="B109">
        <f t="shared" si="20"/>
        <v>99</v>
      </c>
      <c r="C109" s="3">
        <f t="shared" si="40"/>
        <v>18.044686406570861</v>
      </c>
      <c r="D109" s="10">
        <f t="shared" si="22"/>
        <v>0.32578217876278892</v>
      </c>
      <c r="E109" s="3">
        <f t="shared" si="23"/>
        <v>455.10242970000002</v>
      </c>
      <c r="F109" s="10"/>
      <c r="G109" s="3">
        <f t="shared" si="24"/>
        <v>19.94855977699995</v>
      </c>
      <c r="H109" s="10">
        <f t="shared" si="31"/>
        <v>0.36295382924586667</v>
      </c>
      <c r="I109" s="10">
        <f t="shared" si="32"/>
        <v>0.3411763483785365</v>
      </c>
      <c r="J109">
        <f t="shared" si="25"/>
        <v>23.439131415468854</v>
      </c>
      <c r="K109" s="10">
        <f t="shared" si="33"/>
        <v>0.91748317075597763</v>
      </c>
      <c r="L109" s="10">
        <f t="shared" si="34"/>
        <v>0.3977745987108246</v>
      </c>
      <c r="N109" s="3">
        <f t="shared" si="26"/>
        <v>-0.37327982193391185</v>
      </c>
      <c r="O109" s="11">
        <f t="shared" si="35"/>
        <v>-1.4931192877356474</v>
      </c>
      <c r="Q109" s="11">
        <f t="shared" si="38"/>
        <v>7.7997520579585169</v>
      </c>
      <c r="T109" s="2">
        <f t="shared" si="36"/>
        <v>36625.5</v>
      </c>
      <c r="U109" s="4">
        <f t="shared" si="27"/>
        <v>6.5149619240049087E-3</v>
      </c>
      <c r="V109" s="4">
        <f t="shared" si="28"/>
        <v>8.3576801082721031E-2</v>
      </c>
      <c r="X109" s="4">
        <f t="shared" si="29"/>
        <v>1.3029923848009817E-2</v>
      </c>
      <c r="Y109" s="4">
        <f t="shared" si="30"/>
        <v>0.16715360216544206</v>
      </c>
    </row>
    <row r="110" spans="1:27" x14ac:dyDescent="0.25">
      <c r="A110" s="6">
        <f t="shared" si="39"/>
        <v>36626.5</v>
      </c>
      <c r="B110">
        <f t="shared" si="20"/>
        <v>100</v>
      </c>
      <c r="C110" s="3">
        <f t="shared" si="40"/>
        <v>19.030333744010932</v>
      </c>
      <c r="D110" s="10">
        <f t="shared" si="22"/>
        <v>0.34491991429776597</v>
      </c>
      <c r="E110" s="3">
        <f t="shared" si="23"/>
        <v>456.08803</v>
      </c>
      <c r="F110" s="10"/>
      <c r="G110" s="3">
        <f t="shared" si="24"/>
        <v>20.930321378800727</v>
      </c>
      <c r="H110" s="10">
        <f t="shared" si="31"/>
        <v>0.38246936663136638</v>
      </c>
      <c r="I110" s="10">
        <f t="shared" si="32"/>
        <v>0.35723233772460034</v>
      </c>
      <c r="J110">
        <f t="shared" si="25"/>
        <v>23.43913105939615</v>
      </c>
      <c r="K110" s="10">
        <f t="shared" si="33"/>
        <v>0.91748317322800399</v>
      </c>
      <c r="L110" s="10">
        <f t="shared" si="34"/>
        <v>0.39777459300899598</v>
      </c>
      <c r="N110" s="3">
        <f t="shared" si="26"/>
        <v>-0.30610803395032427</v>
      </c>
      <c r="O110" s="11">
        <f t="shared" si="35"/>
        <v>-1.2244321358012971</v>
      </c>
      <c r="Q110" s="11">
        <f t="shared" si="38"/>
        <v>8.1692636790179396</v>
      </c>
      <c r="T110" s="2">
        <f t="shared" si="36"/>
        <v>36626.5</v>
      </c>
      <c r="U110" s="4">
        <f t="shared" si="27"/>
        <v>5.342593059239743E-3</v>
      </c>
      <c r="V110" s="4">
        <f t="shared" si="28"/>
        <v>8.7589177886764583E-2</v>
      </c>
      <c r="X110" s="4">
        <f t="shared" si="29"/>
        <v>1.0685186118479486E-2</v>
      </c>
      <c r="Y110" s="4">
        <f t="shared" si="30"/>
        <v>0.17517835577352917</v>
      </c>
    </row>
    <row r="111" spans="1:27" x14ac:dyDescent="0.25">
      <c r="A111" s="6">
        <f t="shared" si="39"/>
        <v>36627.5</v>
      </c>
      <c r="B111">
        <f t="shared" si="20"/>
        <v>101</v>
      </c>
      <c r="C111" s="3">
        <f t="shared" si="40"/>
        <v>20.015981081451059</v>
      </c>
      <c r="D111" s="10">
        <f t="shared" si="22"/>
        <v>0.36428613890451877</v>
      </c>
      <c r="E111" s="3">
        <f t="shared" si="23"/>
        <v>457.07363029999999</v>
      </c>
      <c r="F111" s="10"/>
      <c r="G111" s="3">
        <f t="shared" si="24"/>
        <v>21.911524511965052</v>
      </c>
      <c r="H111" s="10">
        <f t="shared" si="31"/>
        <v>0.40223108680352782</v>
      </c>
      <c r="I111" s="10">
        <f t="shared" si="32"/>
        <v>0.37317440064308394</v>
      </c>
      <c r="J111">
        <f t="shared" si="25"/>
        <v>23.439130703323446</v>
      </c>
      <c r="K111" s="10">
        <f t="shared" si="33"/>
        <v>0.91748317570003035</v>
      </c>
      <c r="L111" s="10">
        <f t="shared" si="34"/>
        <v>0.39777458730716736</v>
      </c>
      <c r="N111" s="3">
        <f t="shared" si="26"/>
        <v>-0.24010973430239849</v>
      </c>
      <c r="O111" s="11">
        <f t="shared" si="35"/>
        <v>-0.96043893720959395</v>
      </c>
      <c r="Q111" s="11">
        <f t="shared" si="38"/>
        <v>8.5364921395532303</v>
      </c>
      <c r="T111" s="2">
        <f t="shared" si="36"/>
        <v>36627.5</v>
      </c>
      <c r="U111" s="4">
        <f t="shared" si="27"/>
        <v>4.1907054296656237E-3</v>
      </c>
      <c r="V111" s="4">
        <f t="shared" si="28"/>
        <v>9.1584129670874204E-2</v>
      </c>
      <c r="X111" s="4">
        <f t="shared" si="29"/>
        <v>8.3814108593312474E-3</v>
      </c>
      <c r="Y111" s="4">
        <f t="shared" si="30"/>
        <v>0.18316825934174841</v>
      </c>
    </row>
    <row r="112" spans="1:27" x14ac:dyDescent="0.25">
      <c r="A112" s="6">
        <f t="shared" si="39"/>
        <v>36628.5</v>
      </c>
      <c r="B112">
        <f t="shared" si="20"/>
        <v>102</v>
      </c>
      <c r="C112" s="3">
        <f t="shared" si="40"/>
        <v>21.001628418891187</v>
      </c>
      <c r="D112" s="10">
        <f t="shared" si="22"/>
        <v>0.38389664458216355</v>
      </c>
      <c r="E112" s="3">
        <f t="shared" si="23"/>
        <v>458.05923060000003</v>
      </c>
      <c r="F112" s="10"/>
      <c r="G112" s="3">
        <f t="shared" si="24"/>
        <v>22.892171085318608</v>
      </c>
      <c r="H112" s="10">
        <f t="shared" si="31"/>
        <v>0.42225552572342279</v>
      </c>
      <c r="I112" s="10">
        <f t="shared" si="32"/>
        <v>0.38899807542279125</v>
      </c>
      <c r="J112">
        <f t="shared" si="25"/>
        <v>23.439130347250739</v>
      </c>
      <c r="K112" s="10">
        <f t="shared" si="33"/>
        <v>0.9174831781720566</v>
      </c>
      <c r="L112" s="10">
        <f t="shared" si="34"/>
        <v>0.39777458160533874</v>
      </c>
      <c r="N112" s="3">
        <f t="shared" si="26"/>
        <v>-0.1753541994164402</v>
      </c>
      <c r="O112" s="11">
        <f t="shared" si="35"/>
        <v>-0.70141679766576082</v>
      </c>
      <c r="Q112" s="11">
        <f t="shared" si="38"/>
        <v>8.9013431673576395</v>
      </c>
      <c r="T112" s="2">
        <f t="shared" si="36"/>
        <v>36628.5</v>
      </c>
      <c r="U112" s="4">
        <f t="shared" si="27"/>
        <v>3.0605081370156007E-3</v>
      </c>
      <c r="V112" s="4">
        <f t="shared" si="28"/>
        <v>9.5560837125053547E-2</v>
      </c>
      <c r="X112" s="4">
        <f t="shared" si="29"/>
        <v>6.1210162740312013E-3</v>
      </c>
      <c r="Y112" s="4">
        <f t="shared" si="30"/>
        <v>0.19112167425010709</v>
      </c>
    </row>
    <row r="113" spans="1:25" x14ac:dyDescent="0.25">
      <c r="A113" s="6">
        <f t="shared" si="39"/>
        <v>36629.5</v>
      </c>
      <c r="B113">
        <f t="shared" si="20"/>
        <v>103</v>
      </c>
      <c r="C113" s="3">
        <f t="shared" si="40"/>
        <v>21.987275756331314</v>
      </c>
      <c r="D113" s="10">
        <f t="shared" si="22"/>
        <v>0.40376791735434764</v>
      </c>
      <c r="E113" s="3">
        <f t="shared" si="23"/>
        <v>459.04483090000002</v>
      </c>
      <c r="F113" s="10"/>
      <c r="G113" s="3">
        <f t="shared" si="24"/>
        <v>23.872263167245983</v>
      </c>
      <c r="H113" s="10">
        <f t="shared" si="31"/>
        <v>0.44255996515295998</v>
      </c>
      <c r="I113" s="10">
        <f t="shared" si="32"/>
        <v>0.40469894984796373</v>
      </c>
      <c r="J113">
        <f t="shared" si="25"/>
        <v>23.439129991178035</v>
      </c>
      <c r="K113" s="10">
        <f t="shared" si="33"/>
        <v>0.91748318064408285</v>
      </c>
      <c r="L113" s="10">
        <f t="shared" si="34"/>
        <v>0.39777457590351006</v>
      </c>
      <c r="N113" s="3">
        <f t="shared" si="26"/>
        <v>-0.11190932812129549</v>
      </c>
      <c r="O113" s="11">
        <f t="shared" si="35"/>
        <v>-0.44763731248518196</v>
      </c>
      <c r="Q113" s="11">
        <f t="shared" si="38"/>
        <v>9.263722717880043</v>
      </c>
      <c r="T113" s="2">
        <f t="shared" si="36"/>
        <v>36629.5</v>
      </c>
      <c r="U113" s="4">
        <f t="shared" si="27"/>
        <v>1.9531862394112864E-3</v>
      </c>
      <c r="V113" s="4">
        <f t="shared" si="28"/>
        <v>9.9518465566990094E-2</v>
      </c>
      <c r="X113" s="4">
        <f t="shared" si="29"/>
        <v>3.9063724788225727E-3</v>
      </c>
      <c r="Y113" s="4">
        <f t="shared" si="30"/>
        <v>0.19903693113398019</v>
      </c>
    </row>
    <row r="114" spans="1:25" x14ac:dyDescent="0.25">
      <c r="A114" s="6">
        <f t="shared" si="39"/>
        <v>36630.5</v>
      </c>
      <c r="B114">
        <f t="shared" si="20"/>
        <v>104</v>
      </c>
      <c r="C114" s="3">
        <f t="shared" si="40"/>
        <v>22.972923093771385</v>
      </c>
      <c r="D114" s="10">
        <f t="shared" si="22"/>
        <v>0.42391719772065972</v>
      </c>
      <c r="E114" s="3">
        <f t="shared" si="23"/>
        <v>460.03043120000001</v>
      </c>
      <c r="F114" s="10"/>
      <c r="G114" s="3">
        <f t="shared" si="24"/>
        <v>24.851802984381827</v>
      </c>
      <c r="H114" s="10">
        <f t="shared" si="31"/>
        <v>0.46316249719943831</v>
      </c>
      <c r="I114" s="10">
        <f t="shared" si="32"/>
        <v>0.42027266214062925</v>
      </c>
      <c r="J114">
        <f t="shared" si="25"/>
        <v>23.439129635105331</v>
      </c>
      <c r="K114" s="10">
        <f t="shared" si="33"/>
        <v>0.91748318311610899</v>
      </c>
      <c r="L114" s="10">
        <f t="shared" si="34"/>
        <v>0.39777457020168144</v>
      </c>
      <c r="N114" s="3">
        <f t="shared" si="26"/>
        <v>-4.9841579535801386E-2</v>
      </c>
      <c r="O114" s="11">
        <f t="shared" si="35"/>
        <v>-0.19936631814320555</v>
      </c>
      <c r="Q114" s="11">
        <f t="shared" si="38"/>
        <v>9.6235369752030202</v>
      </c>
      <c r="T114" s="2">
        <f t="shared" si="36"/>
        <v>36630.5</v>
      </c>
      <c r="U114" s="4">
        <f t="shared" si="27"/>
        <v>8.6989966729436119E-4</v>
      </c>
      <c r="V114" s="4">
        <f t="shared" si="28"/>
        <v>0.10345616439918572</v>
      </c>
      <c r="X114" s="4">
        <f t="shared" si="29"/>
        <v>1.7397993345887224E-3</v>
      </c>
      <c r="Y114" s="4">
        <f t="shared" si="30"/>
        <v>0.20691232879837143</v>
      </c>
    </row>
    <row r="115" spans="1:25" x14ac:dyDescent="0.25">
      <c r="A115" s="6">
        <f t="shared" si="39"/>
        <v>36631.5</v>
      </c>
      <c r="B115">
        <f t="shared" si="20"/>
        <v>105</v>
      </c>
      <c r="C115" s="3">
        <f t="shared" si="40"/>
        <v>23.958570431211513</v>
      </c>
      <c r="D115" s="10">
        <f t="shared" si="22"/>
        <v>0.44436254602122299</v>
      </c>
      <c r="E115" s="3">
        <f t="shared" si="23"/>
        <v>461.01603150000005</v>
      </c>
      <c r="F115" s="10"/>
      <c r="G115" s="3">
        <f t="shared" si="24"/>
        <v>25.830792920262443</v>
      </c>
      <c r="H115" s="10">
        <f t="shared" si="31"/>
        <v>0.48408209418013498</v>
      </c>
      <c r="I115" s="10">
        <f t="shared" si="32"/>
        <v>0.43571490187329365</v>
      </c>
      <c r="J115">
        <f t="shared" si="25"/>
        <v>23.439129279032624</v>
      </c>
      <c r="K115" s="10">
        <f t="shared" si="33"/>
        <v>0.91748318558813524</v>
      </c>
      <c r="L115" s="10">
        <f t="shared" si="34"/>
        <v>0.39777456449985271</v>
      </c>
      <c r="N115" s="3">
        <f t="shared" si="26"/>
        <v>1.0784089818647504E-2</v>
      </c>
      <c r="O115" s="11">
        <f t="shared" si="35"/>
        <v>4.3136359274590017E-2</v>
      </c>
      <c r="Q115" s="11">
        <f t="shared" si="38"/>
        <v>9.9806923542815174</v>
      </c>
      <c r="T115" s="2">
        <f t="shared" si="36"/>
        <v>36631.5</v>
      </c>
      <c r="U115" s="4">
        <f t="shared" si="27"/>
        <v>-1.8821787416619713E-4</v>
      </c>
      <c r="V115" s="4">
        <f t="shared" si="28"/>
        <v>0.10737306660386688</v>
      </c>
      <c r="X115" s="4">
        <f t="shared" si="29"/>
        <v>-3.7643574833239426E-4</v>
      </c>
      <c r="Y115" s="4">
        <f t="shared" si="30"/>
        <v>0.21474613320773375</v>
      </c>
    </row>
    <row r="116" spans="1:25" x14ac:dyDescent="0.25">
      <c r="A116" s="6">
        <f t="shared" si="39"/>
        <v>36632.5</v>
      </c>
      <c r="B116">
        <f t="shared" si="20"/>
        <v>106</v>
      </c>
      <c r="C116" s="3">
        <f t="shared" si="40"/>
        <v>24.944217768651583</v>
      </c>
      <c r="D116" s="10">
        <f t="shared" si="22"/>
        <v>0.46512291326578731</v>
      </c>
      <c r="E116" s="3">
        <f t="shared" si="23"/>
        <v>462.00163180000004</v>
      </c>
      <c r="F116" s="10"/>
      <c r="G116" s="3">
        <f t="shared" si="24"/>
        <v>26.809235513938003</v>
      </c>
      <c r="H116" s="10">
        <f t="shared" si="31"/>
        <v>0.50533868440517471</v>
      </c>
      <c r="I116" s="10">
        <f t="shared" si="32"/>
        <v>0.45102141085223812</v>
      </c>
      <c r="J116">
        <f t="shared" si="25"/>
        <v>23.43912892295992</v>
      </c>
      <c r="K116" s="10">
        <f t="shared" si="33"/>
        <v>0.91748318806016127</v>
      </c>
      <c r="L116" s="10">
        <f t="shared" si="34"/>
        <v>0.39777455879802398</v>
      </c>
      <c r="N116" s="3">
        <f t="shared" si="26"/>
        <v>6.9904289666813321E-2</v>
      </c>
      <c r="O116" s="11">
        <f t="shared" si="35"/>
        <v>0.27961715866725328</v>
      </c>
      <c r="Q116" s="11">
        <f t="shared" si="38"/>
        <v>10.335095504495872</v>
      </c>
      <c r="T116" s="2">
        <f t="shared" si="36"/>
        <v>36632.5</v>
      </c>
      <c r="U116" s="4">
        <f t="shared" si="27"/>
        <v>-1.2200600159537423E-3</v>
      </c>
      <c r="V116" s="4">
        <f t="shared" si="28"/>
        <v>0.1112682882777488</v>
      </c>
      <c r="X116" s="4">
        <f t="shared" si="29"/>
        <v>-2.4401200319074845E-3</v>
      </c>
      <c r="Y116" s="4">
        <f t="shared" si="30"/>
        <v>0.22253657655549761</v>
      </c>
    </row>
    <row r="117" spans="1:25" x14ac:dyDescent="0.25">
      <c r="A117" s="6">
        <f t="shared" si="39"/>
        <v>36633.5</v>
      </c>
      <c r="B117">
        <f t="shared" si="20"/>
        <v>107</v>
      </c>
      <c r="C117" s="3">
        <f t="shared" si="40"/>
        <v>25.929865106091711</v>
      </c>
      <c r="D117" s="10">
        <f t="shared" si="22"/>
        <v>0.48621821804444659</v>
      </c>
      <c r="E117" s="3">
        <f t="shared" si="23"/>
        <v>462.98723210000003</v>
      </c>
      <c r="F117" s="10"/>
      <c r="G117" s="3">
        <f t="shared" si="24"/>
        <v>27.787133458548141</v>
      </c>
      <c r="H117" s="10">
        <f t="shared" si="31"/>
        <v>0.52695323454901011</v>
      </c>
      <c r="I117" s="10">
        <f t="shared" si="32"/>
        <v>0.46618798397174938</v>
      </c>
      <c r="J117">
        <f t="shared" si="25"/>
        <v>23.439128566887213</v>
      </c>
      <c r="K117" s="10">
        <f t="shared" si="33"/>
        <v>0.91748319053218741</v>
      </c>
      <c r="L117" s="10">
        <f t="shared" si="34"/>
        <v>0.39777455309619525</v>
      </c>
      <c r="N117" s="3">
        <f t="shared" si="26"/>
        <v>0.1274572603666066</v>
      </c>
      <c r="O117" s="11">
        <f t="shared" si="35"/>
        <v>0.50982904146642638</v>
      </c>
      <c r="Q117" s="11">
        <f t="shared" si="38"/>
        <v>10.686653314572764</v>
      </c>
      <c r="T117" s="2">
        <f t="shared" si="36"/>
        <v>36633.5</v>
      </c>
      <c r="U117" s="4">
        <f t="shared" si="27"/>
        <v>-2.22454884896896E-3</v>
      </c>
      <c r="V117" s="4">
        <f t="shared" si="28"/>
        <v>0.11514092820880591</v>
      </c>
      <c r="X117" s="4">
        <f t="shared" si="29"/>
        <v>-4.4490976979379201E-3</v>
      </c>
      <c r="Y117" s="4">
        <f t="shared" si="30"/>
        <v>0.23028185641761181</v>
      </c>
    </row>
    <row r="118" spans="1:25" x14ac:dyDescent="0.25">
      <c r="A118" s="6">
        <f t="shared" si="39"/>
        <v>36634.5</v>
      </c>
      <c r="B118">
        <f t="shared" si="20"/>
        <v>108</v>
      </c>
      <c r="C118" s="3">
        <f t="shared" si="40"/>
        <v>26.915512443531838</v>
      </c>
      <c r="D118" s="10">
        <f t="shared" si="22"/>
        <v>0.50766943021220734</v>
      </c>
      <c r="E118" s="3">
        <f t="shared" si="23"/>
        <v>463.97283240000002</v>
      </c>
      <c r="F118" s="10"/>
      <c r="G118" s="3">
        <f t="shared" si="24"/>
        <v>28.764489599860408</v>
      </c>
      <c r="H118" s="10">
        <f t="shared" si="31"/>
        <v>0.54894783936316571</v>
      </c>
      <c r="I118" s="10">
        <f t="shared" si="32"/>
        <v>0.48121047003957235</v>
      </c>
      <c r="J118">
        <f t="shared" si="25"/>
        <v>23.439128210814509</v>
      </c>
      <c r="K118" s="10">
        <f t="shared" si="33"/>
        <v>0.91748319300421344</v>
      </c>
      <c r="L118" s="10">
        <f t="shared" si="34"/>
        <v>0.39777454739436657</v>
      </c>
      <c r="N118" s="3">
        <f t="shared" si="26"/>
        <v>0.18338293800190053</v>
      </c>
      <c r="O118" s="11">
        <f t="shared" si="35"/>
        <v>0.73353175200760212</v>
      </c>
      <c r="Q118" s="11">
        <f t="shared" si="38"/>
        <v>11.035272918925068</v>
      </c>
      <c r="T118" s="2">
        <f t="shared" si="36"/>
        <v>36634.5</v>
      </c>
      <c r="U118" s="4">
        <f t="shared" si="27"/>
        <v>-3.2006360601137956E-3</v>
      </c>
      <c r="V118" s="4">
        <f t="shared" si="28"/>
        <v>0.11899006749725086</v>
      </c>
      <c r="X118" s="4">
        <f t="shared" si="29"/>
        <v>-6.4012721202275913E-3</v>
      </c>
      <c r="Y118" s="4">
        <f t="shared" si="30"/>
        <v>0.23798013499450171</v>
      </c>
    </row>
    <row r="119" spans="1:25" x14ac:dyDescent="0.25">
      <c r="A119" s="6">
        <f t="shared" si="39"/>
        <v>36635.5</v>
      </c>
      <c r="B119">
        <f t="shared" si="20"/>
        <v>109</v>
      </c>
      <c r="C119" s="3">
        <f t="shared" si="40"/>
        <v>27.901159780971966</v>
      </c>
      <c r="D119" s="10">
        <f t="shared" si="22"/>
        <v>0.52949866212575802</v>
      </c>
      <c r="E119" s="3">
        <f t="shared" si="23"/>
        <v>464.9584327</v>
      </c>
      <c r="F119" s="10"/>
      <c r="G119" s="3">
        <f t="shared" si="24"/>
        <v>29.741306934774276</v>
      </c>
      <c r="H119" s="10">
        <f t="shared" si="31"/>
        <v>0.57134581957736308</v>
      </c>
      <c r="I119" s="10">
        <f t="shared" si="32"/>
        <v>0.49608477257394767</v>
      </c>
      <c r="J119">
        <f t="shared" si="25"/>
        <v>23.439127854741805</v>
      </c>
      <c r="K119" s="10">
        <f t="shared" si="33"/>
        <v>0.91748319547623947</v>
      </c>
      <c r="L119" s="10">
        <f t="shared" si="34"/>
        <v>0.39777454169253779</v>
      </c>
      <c r="N119" s="3">
        <f t="shared" si="26"/>
        <v>0.23762302013871495</v>
      </c>
      <c r="O119" s="11">
        <f t="shared" si="35"/>
        <v>0.95049208055485979</v>
      </c>
      <c r="Q119" s="11">
        <f t="shared" si="38"/>
        <v>11.380861705461259</v>
      </c>
      <c r="T119" s="2">
        <f t="shared" si="36"/>
        <v>36635.5</v>
      </c>
      <c r="U119" s="4">
        <f t="shared" si="27"/>
        <v>-4.1473040799533687E-3</v>
      </c>
      <c r="V119" s="4">
        <f t="shared" si="28"/>
        <v>0.12281476922299595</v>
      </c>
      <c r="X119" s="4">
        <f t="shared" si="29"/>
        <v>-8.2946081599067373E-3</v>
      </c>
      <c r="Y119" s="4">
        <f t="shared" si="30"/>
        <v>0.24562953844599189</v>
      </c>
    </row>
    <row r="120" spans="1:25" x14ac:dyDescent="0.25">
      <c r="A120" s="6">
        <f t="shared" si="39"/>
        <v>36636.5</v>
      </c>
      <c r="B120">
        <f t="shared" si="20"/>
        <v>110</v>
      </c>
      <c r="C120" s="3">
        <f t="shared" si="40"/>
        <v>28.886807118412037</v>
      </c>
      <c r="D120" s="10">
        <f t="shared" si="22"/>
        <v>0.55172926830942393</v>
      </c>
      <c r="E120" s="3">
        <f t="shared" si="23"/>
        <v>465.94403299999999</v>
      </c>
      <c r="F120" s="10"/>
      <c r="G120" s="3">
        <f t="shared" si="24"/>
        <v>30.717588609790976</v>
      </c>
      <c r="H120" s="10">
        <f t="shared" si="31"/>
        <v>0.59417182894442344</v>
      </c>
      <c r="I120" s="10">
        <f t="shared" si="32"/>
        <v>0.51080685057257114</v>
      </c>
      <c r="J120">
        <f t="shared" si="25"/>
        <v>23.439127498669098</v>
      </c>
      <c r="K120" s="10">
        <f t="shared" si="33"/>
        <v>0.91748319794826549</v>
      </c>
      <c r="L120" s="10">
        <f t="shared" si="34"/>
        <v>0.39777453599070905</v>
      </c>
      <c r="N120" s="3">
        <f t="shared" si="26"/>
        <v>0.29012103219230428</v>
      </c>
      <c r="O120" s="11">
        <f t="shared" si="35"/>
        <v>1.1604841287692171</v>
      </c>
      <c r="Q120" s="11">
        <f t="shared" si="38"/>
        <v>11.723327324912431</v>
      </c>
      <c r="T120" s="2">
        <f t="shared" si="36"/>
        <v>36636.5</v>
      </c>
      <c r="U120" s="4">
        <f t="shared" si="27"/>
        <v>-5.0635672410401728E-3</v>
      </c>
      <c r="V120" s="4">
        <f t="shared" si="28"/>
        <v>0.12661407816191278</v>
      </c>
      <c r="X120" s="4">
        <f t="shared" si="29"/>
        <v>-1.0127134482080346E-2</v>
      </c>
      <c r="Y120" s="4">
        <f t="shared" si="30"/>
        <v>0.25322815632382556</v>
      </c>
    </row>
    <row r="121" spans="1:25" x14ac:dyDescent="0.25">
      <c r="A121" s="6">
        <f t="shared" si="39"/>
        <v>36637.5</v>
      </c>
      <c r="B121">
        <f t="shared" si="20"/>
        <v>111</v>
      </c>
      <c r="C121" s="3">
        <f t="shared" si="40"/>
        <v>29.872454455852164</v>
      </c>
      <c r="D121" s="10">
        <f t="shared" si="22"/>
        <v>0.57438595454069807</v>
      </c>
      <c r="E121" s="3">
        <f t="shared" si="23"/>
        <v>466.92963330000003</v>
      </c>
      <c r="F121" s="10"/>
      <c r="G121" s="3">
        <f t="shared" si="24"/>
        <v>31.693337919451007</v>
      </c>
      <c r="H121" s="10">
        <f t="shared" si="31"/>
        <v>0.61745197150895514</v>
      </c>
      <c r="I121" s="10">
        <f t="shared" si="32"/>
        <v>0.52537271925385587</v>
      </c>
      <c r="J121">
        <f t="shared" si="25"/>
        <v>23.439127142596394</v>
      </c>
      <c r="K121" s="10">
        <f t="shared" si="33"/>
        <v>0.91748320042029141</v>
      </c>
      <c r="L121" s="10">
        <f t="shared" si="34"/>
        <v>0.39777453028888027</v>
      </c>
      <c r="N121" s="3">
        <f t="shared" si="26"/>
        <v>0.34082239434141676</v>
      </c>
      <c r="O121" s="11">
        <f t="shared" si="35"/>
        <v>1.363289577365667</v>
      </c>
      <c r="Q121" s="11">
        <f t="shared" si="38"/>
        <v>12.062577701723603</v>
      </c>
      <c r="T121" s="2">
        <f t="shared" si="36"/>
        <v>36637.5</v>
      </c>
      <c r="U121" s="4">
        <f t="shared" si="27"/>
        <v>-5.9484729457882132E-3</v>
      </c>
      <c r="V121" s="4">
        <f t="shared" si="28"/>
        <v>0.13038702055325657</v>
      </c>
      <c r="X121" s="4">
        <f t="shared" si="29"/>
        <v>-1.1896945891576426E-2</v>
      </c>
      <c r="Y121" s="4">
        <f t="shared" si="30"/>
        <v>0.26077404110651314</v>
      </c>
    </row>
    <row r="122" spans="1:25" x14ac:dyDescent="0.25">
      <c r="A122" s="6">
        <f t="shared" si="39"/>
        <v>36638.5</v>
      </c>
      <c r="B122">
        <f t="shared" si="20"/>
        <v>112</v>
      </c>
      <c r="C122" s="3">
        <f t="shared" si="40"/>
        <v>30.858101793292235</v>
      </c>
      <c r="D122" s="10">
        <f t="shared" si="22"/>
        <v>0.59749489747621509</v>
      </c>
      <c r="E122" s="3">
        <f t="shared" si="23"/>
        <v>467.91523360000002</v>
      </c>
      <c r="F122" s="10"/>
      <c r="G122" s="3">
        <f t="shared" si="24"/>
        <v>32.668558304739662</v>
      </c>
      <c r="H122" s="10">
        <f t="shared" si="31"/>
        <v>0.64121393032329876</v>
      </c>
      <c r="I122" s="10">
        <f t="shared" si="32"/>
        <v>0.53977845077086817</v>
      </c>
      <c r="J122">
        <f t="shared" si="25"/>
        <v>23.439126786523687</v>
      </c>
      <c r="K122" s="10">
        <f t="shared" si="33"/>
        <v>0.91748320289231744</v>
      </c>
      <c r="L122" s="10">
        <f t="shared" si="34"/>
        <v>0.39777452458705143</v>
      </c>
      <c r="N122" s="3">
        <f t="shared" si="26"/>
        <v>0.38967448891600415</v>
      </c>
      <c r="O122" s="11">
        <f t="shared" si="35"/>
        <v>1.5586979556640166</v>
      </c>
      <c r="Q122" s="11">
        <f t="shared" si="38"/>
        <v>12.398521046553498</v>
      </c>
      <c r="T122" s="2">
        <f t="shared" si="36"/>
        <v>36638.5</v>
      </c>
      <c r="U122" s="4">
        <f t="shared" si="27"/>
        <v>-6.8011028426104214E-3</v>
      </c>
      <c r="V122" s="4">
        <f t="shared" si="28"/>
        <v>0.13413260392065324</v>
      </c>
      <c r="X122" s="4">
        <f t="shared" si="29"/>
        <v>-1.3602205685220843E-2</v>
      </c>
      <c r="Y122" s="4">
        <f t="shared" si="30"/>
        <v>0.26826520784130647</v>
      </c>
    </row>
    <row r="123" spans="1:25" x14ac:dyDescent="0.25">
      <c r="A123" s="6">
        <f t="shared" si="39"/>
        <v>36639.5</v>
      </c>
      <c r="B123">
        <f t="shared" si="20"/>
        <v>113</v>
      </c>
      <c r="C123" s="3">
        <f t="shared" si="40"/>
        <v>31.843749130732363</v>
      </c>
      <c r="D123" s="10">
        <f t="shared" si="22"/>
        <v>0.62108387608960269</v>
      </c>
      <c r="E123" s="3">
        <f t="shared" si="23"/>
        <v>468.90083390000001</v>
      </c>
      <c r="F123" s="10"/>
      <c r="G123" s="3">
        <f t="shared" si="24"/>
        <v>33.64325335146313</v>
      </c>
      <c r="H123" s="10">
        <f t="shared" si="31"/>
        <v>0.66548710899994268</v>
      </c>
      <c r="I123" s="10">
        <f t="shared" si="32"/>
        <v>0.55402017489835498</v>
      </c>
      <c r="J123">
        <f t="shared" si="25"/>
        <v>23.439126430450983</v>
      </c>
      <c r="K123" s="10">
        <f t="shared" si="33"/>
        <v>0.91748320536434325</v>
      </c>
      <c r="L123" s="10">
        <f t="shared" si="34"/>
        <v>0.39777451888522264</v>
      </c>
      <c r="N123" s="3">
        <f t="shared" si="26"/>
        <v>0.43662672817286463</v>
      </c>
      <c r="O123" s="11">
        <f t="shared" si="35"/>
        <v>1.7465069126914585</v>
      </c>
      <c r="Q123" s="11">
        <f t="shared" si="38"/>
        <v>12.731065870425248</v>
      </c>
      <c r="T123" s="2">
        <f t="shared" si="36"/>
        <v>36639.5</v>
      </c>
      <c r="U123" s="4">
        <f t="shared" si="27"/>
        <v>-7.6205740088267724E-3</v>
      </c>
      <c r="V123" s="4">
        <f t="shared" si="28"/>
        <v>0.13784981694908185</v>
      </c>
      <c r="X123" s="4">
        <f t="shared" si="29"/>
        <v>-1.5241148017653545E-2</v>
      </c>
      <c r="Y123" s="4">
        <f t="shared" si="30"/>
        <v>0.27569963389816371</v>
      </c>
    </row>
    <row r="124" spans="1:25" x14ac:dyDescent="0.25">
      <c r="A124" s="6">
        <f t="shared" si="39"/>
        <v>36640.5</v>
      </c>
      <c r="B124">
        <f t="shared" si="20"/>
        <v>114</v>
      </c>
      <c r="C124" s="3">
        <f t="shared" si="40"/>
        <v>32.82939646817249</v>
      </c>
      <c r="D124" s="10">
        <f t="shared" si="22"/>
        <v>0.64518241636656748</v>
      </c>
      <c r="E124" s="3">
        <f t="shared" si="23"/>
        <v>469.88643420000005</v>
      </c>
      <c r="F124" s="10"/>
      <c r="G124" s="3">
        <f t="shared" si="24"/>
        <v>34.617426788594734</v>
      </c>
      <c r="H124" s="10">
        <f t="shared" si="31"/>
        <v>0.69030278768124365</v>
      </c>
      <c r="I124" s="10">
        <f t="shared" si="32"/>
        <v>0.56809407969325065</v>
      </c>
      <c r="J124">
        <f t="shared" si="25"/>
        <v>23.439126074378279</v>
      </c>
      <c r="K124" s="10">
        <f t="shared" si="33"/>
        <v>0.91748320783636905</v>
      </c>
      <c r="L124" s="10">
        <f t="shared" si="34"/>
        <v>0.39777451318339385</v>
      </c>
      <c r="N124" s="3">
        <f t="shared" si="26"/>
        <v>0.48163062236234322</v>
      </c>
      <c r="O124" s="11">
        <f t="shared" si="35"/>
        <v>1.9265224894493729</v>
      </c>
      <c r="Q124" s="11">
        <f t="shared" si="38"/>
        <v>13.060121000567007</v>
      </c>
      <c r="T124" s="2">
        <f t="shared" si="36"/>
        <v>36640.5</v>
      </c>
      <c r="U124" s="4">
        <f t="shared" si="27"/>
        <v>-8.4060401386523188E-3</v>
      </c>
      <c r="V124" s="4">
        <f t="shared" si="28"/>
        <v>0.14153762942028913</v>
      </c>
      <c r="X124" s="4">
        <f t="shared" si="29"/>
        <v>-1.6812080277304638E-2</v>
      </c>
      <c r="Y124" s="4">
        <f t="shared" si="30"/>
        <v>0.28307525884057827</v>
      </c>
    </row>
    <row r="125" spans="1:25" x14ac:dyDescent="0.25">
      <c r="A125" s="6">
        <f t="shared" si="39"/>
        <v>36641.5</v>
      </c>
      <c r="B125">
        <f t="shared" si="20"/>
        <v>115</v>
      </c>
      <c r="C125" s="3">
        <f t="shared" si="40"/>
        <v>33.815043805612618</v>
      </c>
      <c r="D125" s="10">
        <f t="shared" si="22"/>
        <v>0.66982195090419361</v>
      </c>
      <c r="E125" s="3">
        <f t="shared" si="23"/>
        <v>470.87203450000004</v>
      </c>
      <c r="F125" s="10"/>
      <c r="G125" s="3">
        <f t="shared" si="24"/>
        <v>35.591082486594026</v>
      </c>
      <c r="H125" s="10">
        <f t="shared" si="31"/>
        <v>0.71569429522965033</v>
      </c>
      <c r="I125" s="10">
        <f t="shared" si="32"/>
        <v>0.58199641212910835</v>
      </c>
      <c r="J125">
        <f t="shared" si="25"/>
        <v>23.439125718305572</v>
      </c>
      <c r="K125" s="10">
        <f t="shared" si="33"/>
        <v>0.91748321030839497</v>
      </c>
      <c r="L125" s="10">
        <f t="shared" si="34"/>
        <v>0.39777450748156495</v>
      </c>
      <c r="N125" s="3">
        <f t="shared" si="26"/>
        <v>0.52463984797798568</v>
      </c>
      <c r="O125" s="11">
        <f t="shared" si="35"/>
        <v>2.0985593919119427</v>
      </c>
      <c r="Q125" s="11">
        <f t="shared" si="38"/>
        <v>13.385595597979684</v>
      </c>
      <c r="T125" s="2">
        <f t="shared" si="36"/>
        <v>36641.5</v>
      </c>
      <c r="U125" s="4">
        <f t="shared" si="27"/>
        <v>-9.1566927343783647E-3</v>
      </c>
      <c r="V125" s="4">
        <f t="shared" si="28"/>
        <v>0.1451949922090901</v>
      </c>
      <c r="X125" s="4">
        <f t="shared" si="29"/>
        <v>-1.8313385468756729E-2</v>
      </c>
      <c r="Y125" s="4">
        <f t="shared" si="30"/>
        <v>0.2903899844181802</v>
      </c>
    </row>
    <row r="126" spans="1:25" x14ac:dyDescent="0.25">
      <c r="A126" s="6">
        <f t="shared" si="39"/>
        <v>36642.5</v>
      </c>
      <c r="B126">
        <f t="shared" si="20"/>
        <v>116</v>
      </c>
      <c r="C126" s="3">
        <f t="shared" si="40"/>
        <v>34.800691143052688</v>
      </c>
      <c r="D126" s="10">
        <f t="shared" si="22"/>
        <v>0.69503599529542059</v>
      </c>
      <c r="E126" s="3">
        <f t="shared" si="23"/>
        <v>471.85763480000003</v>
      </c>
      <c r="F126" s="10"/>
      <c r="G126" s="3">
        <f t="shared" si="24"/>
        <v>36.564224455698763</v>
      </c>
      <c r="H126" s="10">
        <f t="shared" si="31"/>
        <v>0.74169719969996628</v>
      </c>
      <c r="I126" s="10">
        <f t="shared" si="32"/>
        <v>0.59572347870487297</v>
      </c>
      <c r="J126">
        <f t="shared" si="25"/>
        <v>23.439125362232868</v>
      </c>
      <c r="K126" s="10">
        <f t="shared" si="33"/>
        <v>0.91748321278042066</v>
      </c>
      <c r="L126" s="10">
        <f t="shared" si="34"/>
        <v>0.39777450177973611</v>
      </c>
      <c r="N126" s="3">
        <f t="shared" si="26"/>
        <v>0.56561031606883605</v>
      </c>
      <c r="O126" s="11">
        <f t="shared" si="35"/>
        <v>2.2624412642753442</v>
      </c>
      <c r="Q126" s="11">
        <f t="shared" si="38"/>
        <v>13.707399176765039</v>
      </c>
      <c r="T126" s="2">
        <f t="shared" si="36"/>
        <v>36642.5</v>
      </c>
      <c r="U126" s="4">
        <f t="shared" si="27"/>
        <v>-9.8717622986469796E-3</v>
      </c>
      <c r="V126" s="4">
        <f t="shared" si="28"/>
        <v>0.14882083734298882</v>
      </c>
      <c r="X126" s="4">
        <f t="shared" si="29"/>
        <v>-1.9743524597293959E-2</v>
      </c>
      <c r="Y126" s="4">
        <f t="shared" si="30"/>
        <v>0.29764167468597763</v>
      </c>
    </row>
    <row r="127" spans="1:25" x14ac:dyDescent="0.25">
      <c r="A127" s="6">
        <f t="shared" si="39"/>
        <v>36643.5</v>
      </c>
      <c r="B127">
        <f t="shared" si="20"/>
        <v>117</v>
      </c>
      <c r="C127" s="3">
        <f t="shared" si="40"/>
        <v>35.786338480492816</v>
      </c>
      <c r="D127" s="10">
        <f t="shared" si="22"/>
        <v>0.72086034345212358</v>
      </c>
      <c r="E127" s="3">
        <f t="shared" si="23"/>
        <v>472.84323510000002</v>
      </c>
      <c r="F127" s="10"/>
      <c r="G127" s="3">
        <f t="shared" si="24"/>
        <v>37.536856844191945</v>
      </c>
      <c r="H127" s="10">
        <f t="shared" si="31"/>
        <v>0.76834951945633867</v>
      </c>
      <c r="I127" s="10">
        <f t="shared" si="32"/>
        <v>0.60927164602845441</v>
      </c>
      <c r="J127">
        <f t="shared" si="25"/>
        <v>23.439125006160161</v>
      </c>
      <c r="K127" s="10">
        <f t="shared" si="33"/>
        <v>0.91748321525244647</v>
      </c>
      <c r="L127" s="10">
        <f t="shared" si="34"/>
        <v>0.39777449607790721</v>
      </c>
      <c r="N127" s="3">
        <f t="shared" si="26"/>
        <v>0.60450024048217854</v>
      </c>
      <c r="O127" s="11">
        <f t="shared" si="35"/>
        <v>2.4180009619287142</v>
      </c>
      <c r="Q127" s="11">
        <f t="shared" si="38"/>
        <v>14.02544162524466</v>
      </c>
      <c r="T127" s="2">
        <f t="shared" si="36"/>
        <v>36643.5</v>
      </c>
      <c r="U127" s="4">
        <f t="shared" si="27"/>
        <v>-1.055051952551153E-2</v>
      </c>
      <c r="V127" s="4">
        <f t="shared" si="28"/>
        <v>0.15241407812753635</v>
      </c>
      <c r="X127" s="4">
        <f t="shared" si="29"/>
        <v>-2.1101039051023059E-2</v>
      </c>
      <c r="Y127" s="4">
        <f t="shared" si="30"/>
        <v>0.3048281562550727</v>
      </c>
    </row>
    <row r="128" spans="1:25" x14ac:dyDescent="0.25">
      <c r="A128" s="6">
        <f t="shared" si="39"/>
        <v>36644.5</v>
      </c>
      <c r="B128">
        <f t="shared" si="20"/>
        <v>118</v>
      </c>
      <c r="C128" s="3">
        <f t="shared" si="40"/>
        <v>36.771985817932944</v>
      </c>
      <c r="D128" s="10">
        <f t="shared" si="22"/>
        <v>0.74733328433808932</v>
      </c>
      <c r="E128" s="3">
        <f t="shared" si="23"/>
        <v>473.8288354</v>
      </c>
      <c r="F128" s="10"/>
      <c r="G128" s="3">
        <f t="shared" si="24"/>
        <v>38.508983936643759</v>
      </c>
      <c r="H128" s="10">
        <f t="shared" si="31"/>
        <v>0.79569195764838874</v>
      </c>
      <c r="I128" s="10">
        <f t="shared" si="32"/>
        <v>0.62263734137553672</v>
      </c>
      <c r="J128">
        <f t="shared" si="25"/>
        <v>23.439124650087457</v>
      </c>
      <c r="K128" s="10">
        <f t="shared" si="33"/>
        <v>0.91748321772447217</v>
      </c>
      <c r="L128" s="10">
        <f t="shared" si="34"/>
        <v>0.39777449037607832</v>
      </c>
      <c r="N128" s="3">
        <f t="shared" si="26"/>
        <v>0.64127020589289974</v>
      </c>
      <c r="O128" s="11">
        <f t="shared" si="35"/>
        <v>2.5650808235715989</v>
      </c>
      <c r="Q128" s="11">
        <f t="shared" si="38"/>
        <v>14.339633228896153</v>
      </c>
      <c r="T128" s="2">
        <f t="shared" si="36"/>
        <v>36644.5</v>
      </c>
      <c r="U128" s="4">
        <f t="shared" si="27"/>
        <v>-1.1192276487773043E-2</v>
      </c>
      <c r="V128" s="4">
        <f t="shared" si="28"/>
        <v>0.15597360933979798</v>
      </c>
      <c r="X128" s="4">
        <f t="shared" si="29"/>
        <v>-2.2384552975546087E-2</v>
      </c>
      <c r="Y128" s="4">
        <f t="shared" si="30"/>
        <v>0.31194721867959596</v>
      </c>
    </row>
    <row r="129" spans="1:27" x14ac:dyDescent="0.25">
      <c r="A129" s="6">
        <f t="shared" si="39"/>
        <v>36645.5</v>
      </c>
      <c r="B129">
        <f t="shared" si="20"/>
        <v>119</v>
      </c>
      <c r="C129" s="3">
        <f t="shared" si="40"/>
        <v>37.757633155373014</v>
      </c>
      <c r="D129" s="10">
        <f t="shared" si="22"/>
        <v>0.77449584295519591</v>
      </c>
      <c r="E129" s="3">
        <f t="shared" si="23"/>
        <v>474.81443569999999</v>
      </c>
      <c r="F129" s="10"/>
      <c r="G129" s="3">
        <f t="shared" si="24"/>
        <v>39.480610152130986</v>
      </c>
      <c r="H129" s="10">
        <f t="shared" si="31"/>
        <v>0.82376816317305546</v>
      </c>
      <c r="I129" s="10">
        <f t="shared" si="32"/>
        <v>0.63581705322410376</v>
      </c>
      <c r="J129">
        <f t="shared" si="25"/>
        <v>23.439124294014754</v>
      </c>
      <c r="K129" s="10">
        <f t="shared" si="33"/>
        <v>0.91748322019649775</v>
      </c>
      <c r="L129" s="10">
        <f t="shared" si="34"/>
        <v>0.39777448467424947</v>
      </c>
      <c r="N129" s="3">
        <f t="shared" si="26"/>
        <v>0.67588323546328699</v>
      </c>
      <c r="O129" s="11">
        <f t="shared" si="35"/>
        <v>2.703532941853148</v>
      </c>
      <c r="Q129" s="11">
        <f t="shared" si="38"/>
        <v>14.649884695129586</v>
      </c>
      <c r="T129" s="2">
        <f t="shared" si="36"/>
        <v>36645.5</v>
      </c>
      <c r="U129" s="4">
        <f t="shared" si="27"/>
        <v>-1.1796387817866461E-2</v>
      </c>
      <c r="V129" s="4">
        <f t="shared" si="28"/>
        <v>0.1594983074922518</v>
      </c>
      <c r="X129" s="4">
        <f t="shared" si="29"/>
        <v>-2.3592775635732921E-2</v>
      </c>
      <c r="Y129" s="4">
        <f t="shared" si="30"/>
        <v>0.3189966149845036</v>
      </c>
    </row>
    <row r="130" spans="1:27" x14ac:dyDescent="0.25">
      <c r="A130" s="6">
        <f t="shared" si="39"/>
        <v>36646.5</v>
      </c>
      <c r="B130">
        <f t="shared" si="20"/>
        <v>120</v>
      </c>
      <c r="C130" s="3">
        <f t="shared" si="40"/>
        <v>38.743280492813142</v>
      </c>
      <c r="D130" s="10">
        <f t="shared" si="22"/>
        <v>0.80239204886247195</v>
      </c>
      <c r="E130" s="3">
        <f t="shared" si="23"/>
        <v>475.80003600000003</v>
      </c>
      <c r="F130" s="10"/>
      <c r="G130" s="3">
        <f t="shared" si="24"/>
        <v>40.45174004243438</v>
      </c>
      <c r="H130" s="10">
        <f t="shared" si="31"/>
        <v>0.8526250217327751</v>
      </c>
      <c r="I130" s="10">
        <f t="shared" si="32"/>
        <v>0.64880733176514027</v>
      </c>
      <c r="J130">
        <f t="shared" si="25"/>
        <v>23.439123937942046</v>
      </c>
      <c r="K130" s="10">
        <f t="shared" si="33"/>
        <v>0.91748322266852345</v>
      </c>
      <c r="L130" s="10">
        <f t="shared" si="34"/>
        <v>0.39777447897242052</v>
      </c>
      <c r="N130" s="3">
        <f t="shared" si="26"/>
        <v>0.70830485796497777</v>
      </c>
      <c r="O130" s="11">
        <f t="shared" si="35"/>
        <v>2.8332194318599111</v>
      </c>
      <c r="Q130" s="11">
        <f t="shared" si="38"/>
        <v>14.956107179922473</v>
      </c>
      <c r="T130" s="2">
        <f t="shared" si="36"/>
        <v>36646.5</v>
      </c>
      <c r="U130" s="4">
        <f t="shared" si="27"/>
        <v>-1.2362251879359645E-2</v>
      </c>
      <c r="V130" s="4">
        <f t="shared" si="28"/>
        <v>0.16298703116936128</v>
      </c>
      <c r="X130" s="4">
        <f t="shared" si="29"/>
        <v>-2.4724503758719291E-2</v>
      </c>
      <c r="Y130" s="4">
        <f t="shared" si="30"/>
        <v>0.32597406233872256</v>
      </c>
    </row>
    <row r="131" spans="1:27" x14ac:dyDescent="0.25">
      <c r="A131" s="6">
        <f t="shared" si="39"/>
        <v>36647.5</v>
      </c>
      <c r="B131">
        <f t="shared" si="20"/>
        <v>121</v>
      </c>
      <c r="C131" s="3">
        <f t="shared" si="40"/>
        <v>39.728927830253269</v>
      </c>
      <c r="D131" s="10">
        <f t="shared" si="22"/>
        <v>0.83106923602120231</v>
      </c>
      <c r="E131" s="3">
        <f t="shared" si="23"/>
        <v>476.78563630000002</v>
      </c>
      <c r="F131" s="10"/>
      <c r="G131" s="3">
        <f t="shared" si="24"/>
        <v>41.422378290214532</v>
      </c>
      <c r="H131" s="10">
        <f t="shared" si="31"/>
        <v>0.88231298117094126</v>
      </c>
      <c r="I131" s="10">
        <f t="shared" si="32"/>
        <v>0.66160478938997935</v>
      </c>
      <c r="J131">
        <f t="shared" si="25"/>
        <v>23.439123581869342</v>
      </c>
      <c r="K131" s="10">
        <f t="shared" si="33"/>
        <v>0.91748322514054903</v>
      </c>
      <c r="L131" s="10">
        <f t="shared" si="34"/>
        <v>0.39777447327059162</v>
      </c>
      <c r="N131" s="3">
        <f t="shared" si="26"/>
        <v>0.7385031741834498</v>
      </c>
      <c r="O131" s="11">
        <f t="shared" si="35"/>
        <v>2.9540126967337992</v>
      </c>
      <c r="Q131" s="11">
        <f t="shared" si="38"/>
        <v>15.258212316327107</v>
      </c>
      <c r="T131" s="2">
        <f t="shared" si="36"/>
        <v>36647.5</v>
      </c>
      <c r="U131" s="4">
        <f t="shared" si="27"/>
        <v>-1.2889311925930385E-2</v>
      </c>
      <c r="V131" s="4">
        <f t="shared" si="28"/>
        <v>0.16643862143896987</v>
      </c>
      <c r="X131" s="4">
        <f t="shared" si="29"/>
        <v>-2.577862385186077E-2</v>
      </c>
      <c r="Y131" s="4">
        <f t="shared" si="30"/>
        <v>0.33287724287793974</v>
      </c>
      <c r="Z131" s="4">
        <f>X131</f>
        <v>-2.577862385186077E-2</v>
      </c>
      <c r="AA131" s="4">
        <f>Y131</f>
        <v>0.33287724287793974</v>
      </c>
    </row>
    <row r="132" spans="1:27" x14ac:dyDescent="0.25">
      <c r="A132" s="6">
        <f t="shared" si="39"/>
        <v>36648.5</v>
      </c>
      <c r="B132">
        <f t="shared" si="20"/>
        <v>122</v>
      </c>
      <c r="C132" s="3">
        <f t="shared" si="40"/>
        <v>40.714575167693397</v>
      </c>
      <c r="D132" s="10">
        <f t="shared" si="22"/>
        <v>0.86057837836526874</v>
      </c>
      <c r="E132" s="3">
        <f t="shared" si="23"/>
        <v>477.77123660000001</v>
      </c>
      <c r="F132" s="10"/>
      <c r="G132" s="3">
        <f t="shared" si="24"/>
        <v>42.392529707168599</v>
      </c>
      <c r="H132" s="10">
        <f t="shared" si="31"/>
        <v>0.91288641593960773</v>
      </c>
      <c r="I132" s="10">
        <f t="shared" si="32"/>
        <v>0.67420610115479074</v>
      </c>
      <c r="J132">
        <f t="shared" si="25"/>
        <v>23.439123225796639</v>
      </c>
      <c r="K132" s="10">
        <f t="shared" si="33"/>
        <v>0.91748322761257461</v>
      </c>
      <c r="L132" s="10">
        <f t="shared" si="34"/>
        <v>0.39777446756876267</v>
      </c>
      <c r="N132" s="3">
        <f t="shared" si="26"/>
        <v>0.76644892241320806</v>
      </c>
      <c r="O132" s="11">
        <f t="shared" si="35"/>
        <v>3.0657956896528322</v>
      </c>
      <c r="Q132" s="11">
        <f t="shared" si="38"/>
        <v>15.556112244859618</v>
      </c>
      <c r="T132" s="2">
        <f t="shared" si="36"/>
        <v>36648.5</v>
      </c>
      <c r="U132" s="4">
        <f t="shared" si="27"/>
        <v>-1.3377057244473044E-2</v>
      </c>
      <c r="V132" s="4">
        <f t="shared" si="28"/>
        <v>0.169851902340558</v>
      </c>
      <c r="X132" s="4">
        <f t="shared" si="29"/>
        <v>-2.6754114488946087E-2</v>
      </c>
      <c r="Y132" s="4">
        <f t="shared" si="30"/>
        <v>0.339703804681116</v>
      </c>
    </row>
    <row r="133" spans="1:27" x14ac:dyDescent="0.25">
      <c r="A133" s="6">
        <f t="shared" si="39"/>
        <v>36649.5</v>
      </c>
      <c r="B133">
        <f t="shared" si="20"/>
        <v>123</v>
      </c>
      <c r="C133" s="3">
        <f t="shared" si="40"/>
        <v>41.700222505133468</v>
      </c>
      <c r="D133" s="10">
        <f t="shared" si="22"/>
        <v>0.89097446621318688</v>
      </c>
      <c r="E133" s="3">
        <f t="shared" si="23"/>
        <v>478.75683690000005</v>
      </c>
      <c r="F133" s="10"/>
      <c r="G133" s="3">
        <f t="shared" si="24"/>
        <v>43.362199232167868</v>
      </c>
      <c r="H133" s="10">
        <f t="shared" si="31"/>
        <v>0.94440403635325831</v>
      </c>
      <c r="I133" s="10">
        <f t="shared" si="32"/>
        <v>0.68660800522268295</v>
      </c>
      <c r="J133">
        <f t="shared" si="25"/>
        <v>23.439122869723931</v>
      </c>
      <c r="K133" s="10">
        <f t="shared" si="33"/>
        <v>0.9174832300846002</v>
      </c>
      <c r="L133" s="10">
        <f t="shared" si="34"/>
        <v>0.39777446186693366</v>
      </c>
      <c r="N133" s="3">
        <f t="shared" si="26"/>
        <v>0.79211554284069086</v>
      </c>
      <c r="O133" s="11">
        <f t="shared" si="35"/>
        <v>3.1684621713627634</v>
      </c>
      <c r="Q133" s="11">
        <f t="shared" si="38"/>
        <v>15.849719645774357</v>
      </c>
      <c r="T133" s="2">
        <f t="shared" si="36"/>
        <v>36649.5</v>
      </c>
      <c r="U133" s="4">
        <f t="shared" si="27"/>
        <v>-1.3825024278792253E-2</v>
      </c>
      <c r="V133" s="4">
        <f t="shared" si="28"/>
        <v>0.17322568145225856</v>
      </c>
      <c r="X133" s="4">
        <f t="shared" si="29"/>
        <v>-2.7650048557584506E-2</v>
      </c>
      <c r="Y133" s="4">
        <f t="shared" si="30"/>
        <v>0.34645136290451711</v>
      </c>
    </row>
    <row r="134" spans="1:27" x14ac:dyDescent="0.25">
      <c r="A134" s="6">
        <f t="shared" si="39"/>
        <v>36650.5</v>
      </c>
      <c r="B134">
        <f t="shared" si="20"/>
        <v>124</v>
      </c>
      <c r="C134" s="3">
        <f t="shared" si="40"/>
        <v>42.685869842573595</v>
      </c>
      <c r="D134" s="10">
        <f t="shared" si="22"/>
        <v>0.92231692949023036</v>
      </c>
      <c r="E134" s="3">
        <f t="shared" si="23"/>
        <v>479.74243720000004</v>
      </c>
      <c r="F134" s="10"/>
      <c r="G134" s="3">
        <f t="shared" si="24"/>
        <v>44.3313919293781</v>
      </c>
      <c r="H134" s="10">
        <f t="shared" si="31"/>
        <v>0.97692934923268349</v>
      </c>
      <c r="I134" s="10">
        <f t="shared" si="32"/>
        <v>0.69880730328392082</v>
      </c>
      <c r="J134">
        <f t="shared" si="25"/>
        <v>23.439122513651228</v>
      </c>
      <c r="K134" s="10">
        <f t="shared" si="33"/>
        <v>0.91748323255662567</v>
      </c>
      <c r="L134" s="10">
        <f t="shared" si="34"/>
        <v>0.39777445616510471</v>
      </c>
      <c r="N134" s="3">
        <f t="shared" si="26"/>
        <v>0.81547924060065136</v>
      </c>
      <c r="O134" s="11">
        <f t="shared" si="35"/>
        <v>3.2619169624026054</v>
      </c>
      <c r="Q134" s="11">
        <f t="shared" si="38"/>
        <v>16.138947773222331</v>
      </c>
      <c r="T134" s="2">
        <f t="shared" si="36"/>
        <v>36650.5</v>
      </c>
      <c r="U134" s="4">
        <f t="shared" si="27"/>
        <v>-1.4232797730144388E-2</v>
      </c>
      <c r="V134" s="4">
        <f t="shared" si="28"/>
        <v>0.17655875053837777</v>
      </c>
      <c r="X134" s="4">
        <f t="shared" si="29"/>
        <v>-2.8465595460288776E-2</v>
      </c>
      <c r="Y134" s="4">
        <f t="shared" si="30"/>
        <v>0.35311750107675555</v>
      </c>
    </row>
    <row r="135" spans="1:27" x14ac:dyDescent="0.25">
      <c r="A135" s="6">
        <f t="shared" si="39"/>
        <v>36651.5</v>
      </c>
      <c r="B135">
        <f t="shared" si="20"/>
        <v>125</v>
      </c>
      <c r="C135" s="3">
        <f t="shared" si="40"/>
        <v>43.671517180013666</v>
      </c>
      <c r="D135" s="10">
        <f t="shared" si="22"/>
        <v>0.9546701147440374</v>
      </c>
      <c r="E135" s="3">
        <f t="shared" si="23"/>
        <v>480.72803750000003</v>
      </c>
      <c r="F135" s="10"/>
      <c r="G135" s="3">
        <f t="shared" si="24"/>
        <v>45.300112986362549</v>
      </c>
      <c r="H135" s="10">
        <f t="shared" si="31"/>
        <v>1.0105311776768113</v>
      </c>
      <c r="I135" s="10">
        <f t="shared" si="32"/>
        <v>0.7108008609547356</v>
      </c>
      <c r="J135">
        <f t="shared" si="25"/>
        <v>23.43912215757852</v>
      </c>
      <c r="K135" s="10">
        <f t="shared" si="33"/>
        <v>0.91748323502865115</v>
      </c>
      <c r="L135" s="10">
        <f t="shared" si="34"/>
        <v>0.3977744504632757</v>
      </c>
      <c r="N135" s="3">
        <f t="shared" si="26"/>
        <v>0.83651904728145576</v>
      </c>
      <c r="O135" s="11">
        <f t="shared" si="35"/>
        <v>3.3460761891258231</v>
      </c>
      <c r="Q135" s="11">
        <f t="shared" si="38"/>
        <v>16.423710491285863</v>
      </c>
      <c r="T135" s="2">
        <f t="shared" si="36"/>
        <v>36651.5</v>
      </c>
      <c r="U135" s="4">
        <f t="shared" si="27"/>
        <v>-1.4600011630707524E-2</v>
      </c>
      <c r="V135" s="4">
        <f t="shared" si="28"/>
        <v>0.17984988627897736</v>
      </c>
      <c r="X135" s="4">
        <f t="shared" si="29"/>
        <v>-2.9200023261415048E-2</v>
      </c>
      <c r="Y135" s="4">
        <f t="shared" si="30"/>
        <v>0.35969977255795471</v>
      </c>
    </row>
    <row r="136" spans="1:27" x14ac:dyDescent="0.25">
      <c r="A136" s="6">
        <f t="shared" si="39"/>
        <v>36652.5</v>
      </c>
      <c r="B136">
        <f t="shared" si="20"/>
        <v>126</v>
      </c>
      <c r="C136" s="3">
        <f t="shared" si="40"/>
        <v>44.657164517453793</v>
      </c>
      <c r="D136" s="10">
        <f t="shared" si="22"/>
        <v>0.9881038241508473</v>
      </c>
      <c r="E136" s="3">
        <f t="shared" si="23"/>
        <v>481.71363780000001</v>
      </c>
      <c r="F136" s="10"/>
      <c r="G136" s="3">
        <f t="shared" si="24"/>
        <v>46.268367712170352</v>
      </c>
      <c r="H136" s="10">
        <f t="shared" si="31"/>
        <v>1.0452842490583323</v>
      </c>
      <c r="I136" s="10">
        <f t="shared" si="32"/>
        <v>0.72258560815524608</v>
      </c>
      <c r="J136">
        <f t="shared" si="25"/>
        <v>23.439121801505816</v>
      </c>
      <c r="K136" s="10">
        <f t="shared" si="33"/>
        <v>0.91748323750067651</v>
      </c>
      <c r="L136" s="10">
        <f t="shared" si="34"/>
        <v>0.39777444476144669</v>
      </c>
      <c r="N136" s="3">
        <f t="shared" si="26"/>
        <v>0.85521688064403134</v>
      </c>
      <c r="O136" s="11">
        <f t="shared" si="35"/>
        <v>3.4208675225761254</v>
      </c>
      <c r="Q136" s="11">
        <f t="shared" si="38"/>
        <v>16.703922311876649</v>
      </c>
      <c r="T136" s="2">
        <f t="shared" si="36"/>
        <v>36652.5</v>
      </c>
      <c r="U136" s="4">
        <f t="shared" si="27"/>
        <v>-1.4926350385873711E-2</v>
      </c>
      <c r="V136" s="4">
        <f t="shared" si="28"/>
        <v>0.18309785108288262</v>
      </c>
      <c r="X136" s="4">
        <f t="shared" si="29"/>
        <v>-2.9852700771747422E-2</v>
      </c>
      <c r="Y136" s="4">
        <f t="shared" si="30"/>
        <v>0.36619570216576525</v>
      </c>
    </row>
    <row r="137" spans="1:27" x14ac:dyDescent="0.25">
      <c r="A137" s="6">
        <f t="shared" si="39"/>
        <v>36653.5</v>
      </c>
      <c r="B137">
        <f t="shared" si="20"/>
        <v>127</v>
      </c>
      <c r="C137" s="3">
        <f t="shared" si="40"/>
        <v>45.642811854893921</v>
      </c>
      <c r="D137" s="10">
        <f t="shared" si="22"/>
        <v>1.0226939261658843</v>
      </c>
      <c r="E137" s="3">
        <f t="shared" si="23"/>
        <v>482.6992381</v>
      </c>
      <c r="F137" s="10"/>
      <c r="G137" s="3">
        <f t="shared" si="24"/>
        <v>47.236161535409465</v>
      </c>
      <c r="H137" s="10">
        <f t="shared" si="31"/>
        <v>1.0812698619710248</v>
      </c>
      <c r="I137" s="10">
        <f t="shared" si="32"/>
        <v>0.73415853946696252</v>
      </c>
      <c r="J137">
        <f t="shared" si="25"/>
        <v>23.439121445433113</v>
      </c>
      <c r="K137" s="10">
        <f t="shared" si="33"/>
        <v>0.91748323997270187</v>
      </c>
      <c r="L137" s="10">
        <f t="shared" si="34"/>
        <v>0.39777443905961768</v>
      </c>
      <c r="N137" s="3">
        <f t="shared" si="26"/>
        <v>0.87155760231039459</v>
      </c>
      <c r="O137" s="11">
        <f t="shared" si="35"/>
        <v>3.4862304092415783</v>
      </c>
      <c r="Q137" s="11">
        <f t="shared" si="38"/>
        <v>16.979498434476678</v>
      </c>
      <c r="T137" s="2">
        <f t="shared" si="36"/>
        <v>36653.5</v>
      </c>
      <c r="U137" s="4">
        <f t="shared" si="27"/>
        <v>-1.5211549781103723E-2</v>
      </c>
      <c r="V137" s="4">
        <f t="shared" si="28"/>
        <v>0.18630139398523762</v>
      </c>
      <c r="X137" s="4">
        <f t="shared" si="29"/>
        <v>-3.0423099562207446E-2</v>
      </c>
      <c r="Y137" s="4">
        <f t="shared" si="30"/>
        <v>0.37260278797047525</v>
      </c>
    </row>
    <row r="138" spans="1:27" x14ac:dyDescent="0.25">
      <c r="A138" s="6">
        <f t="shared" si="39"/>
        <v>36654.5</v>
      </c>
      <c r="B138">
        <f t="shared" ref="B138:B201" si="41">A138-$A$6</f>
        <v>128</v>
      </c>
      <c r="C138" s="3">
        <f t="shared" si="40"/>
        <v>46.628459192334049</v>
      </c>
      <c r="D138" s="10">
        <f t="shared" ref="D138:D201" si="42">TAN(RADIANS(C138))</f>
        <v>1.0585230492258857</v>
      </c>
      <c r="E138" s="3">
        <f t="shared" ref="E138:E201" si="43">357.528+0.9856003*B138</f>
        <v>483.68483839999999</v>
      </c>
      <c r="F138" s="10"/>
      <c r="G138" s="3">
        <f t="shared" ref="G138:G201" si="44">C138+1.915*SIN(RADIANS(E138))+0.01997*SIN(RADIANS(2*E138))</f>
        <v>48.203500002306647</v>
      </c>
      <c r="H138" s="10">
        <f t="shared" si="31"/>
        <v>1.1185766448262564</v>
      </c>
      <c r="I138" s="10">
        <f t="shared" si="32"/>
        <v>0.7455167144703938</v>
      </c>
      <c r="J138">
        <f t="shared" ref="J138:J201" si="45">23+26/60+21/3600-((46.82/3600)/36525)*B138</f>
        <v>23.439121089360405</v>
      </c>
      <c r="K138" s="10">
        <f t="shared" si="33"/>
        <v>0.91748324244472723</v>
      </c>
      <c r="L138" s="10">
        <f t="shared" si="34"/>
        <v>0.39777443335778861</v>
      </c>
      <c r="N138" s="3">
        <f t="shared" ref="N138:N201" si="46">ATAN((D138-H138*K138)/(1+D138*H138*K138))*180/PI()</f>
        <v>0.88552907316832108</v>
      </c>
      <c r="O138" s="11">
        <f t="shared" si="35"/>
        <v>3.5421162926732843</v>
      </c>
      <c r="Q138" s="11">
        <f t="shared" si="38"/>
        <v>17.250354787695958</v>
      </c>
      <c r="T138" s="2">
        <f t="shared" si="36"/>
        <v>36654.5</v>
      </c>
      <c r="U138" s="4">
        <f t="shared" ref="U138:U201" si="47">-(2*PI()/(24*60))*O138</f>
        <v>-1.5455397948920977E-2</v>
      </c>
      <c r="V138" s="4">
        <f t="shared" ref="V138:V201" si="48">TAN(RADIANS(Q138))*COS(RADIANS($V$7))</f>
        <v>0.1894592516304871</v>
      </c>
      <c r="X138" s="4">
        <f t="shared" ref="X138:X201" si="49">U138*$X$7</f>
        <v>-3.0910795897841955E-2</v>
      </c>
      <c r="Y138" s="4">
        <f t="shared" ref="Y138:Y201" si="50">V138*$X$7</f>
        <v>0.3789185032609742</v>
      </c>
    </row>
    <row r="139" spans="1:27" x14ac:dyDescent="0.25">
      <c r="A139" s="6">
        <f t="shared" si="39"/>
        <v>36655.5</v>
      </c>
      <c r="B139">
        <f t="shared" si="41"/>
        <v>129</v>
      </c>
      <c r="C139" s="3">
        <f t="shared" si="40"/>
        <v>47.614106529774119</v>
      </c>
      <c r="D139" s="10">
        <f t="shared" si="42"/>
        <v>1.0956813720333118</v>
      </c>
      <c r="E139" s="3">
        <f t="shared" si="43"/>
        <v>484.67043870000003</v>
      </c>
      <c r="F139" s="10"/>
      <c r="G139" s="3">
        <f t="shared" si="44"/>
        <v>49.170388774754521</v>
      </c>
      <c r="H139" s="10">
        <f t="shared" ref="H139:H202" si="51">TAN(RADIANS(G139))</f>
        <v>1.1573014211819777</v>
      </c>
      <c r="I139" s="10">
        <f t="shared" ref="I139:I202" si="52">SIN(RADIANS(G139))</f>
        <v>0.75665725806324058</v>
      </c>
      <c r="J139">
        <f t="shared" si="45"/>
        <v>23.439120733287702</v>
      </c>
      <c r="K139" s="10">
        <f t="shared" ref="K139:K202" si="53">COS(RADIANS(J139))</f>
        <v>0.91748324491675259</v>
      </c>
      <c r="L139" s="10">
        <f t="shared" ref="L139:L202" si="54">SIN(RADIANS(J139))</f>
        <v>0.39777442765595955</v>
      </c>
      <c r="N139" s="3">
        <f t="shared" si="46"/>
        <v>0.89712220623112693</v>
      </c>
      <c r="O139" s="11">
        <f t="shared" ref="O139:O202" si="55">N139*4</f>
        <v>3.5884888249245077</v>
      </c>
      <c r="Q139" s="11">
        <f t="shared" si="38"/>
        <v>17.516408072613178</v>
      </c>
      <c r="T139" s="2">
        <f t="shared" ref="T139:T202" si="56">A139</f>
        <v>36655.5</v>
      </c>
      <c r="U139" s="4">
        <f t="shared" si="47"/>
        <v>-1.5657736291488755E-2</v>
      </c>
      <c r="V139" s="4">
        <f t="shared" si="48"/>
        <v>0.19257014934137895</v>
      </c>
      <c r="X139" s="4">
        <f t="shared" si="49"/>
        <v>-3.131547258297751E-2</v>
      </c>
      <c r="Y139" s="4">
        <f t="shared" si="50"/>
        <v>0.3851402986827579</v>
      </c>
    </row>
    <row r="140" spans="1:27" x14ac:dyDescent="0.25">
      <c r="A140" s="6">
        <f t="shared" si="39"/>
        <v>36656.5</v>
      </c>
      <c r="B140">
        <f t="shared" si="41"/>
        <v>130</v>
      </c>
      <c r="C140" s="3">
        <f t="shared" si="40"/>
        <v>48.599753867214247</v>
      </c>
      <c r="D140" s="10">
        <f t="shared" si="42"/>
        <v>1.1342675265280733</v>
      </c>
      <c r="E140" s="3">
        <f t="shared" si="43"/>
        <v>485.65603900000002</v>
      </c>
      <c r="F140" s="10"/>
      <c r="G140" s="3">
        <f t="shared" si="44"/>
        <v>50.136833628347368</v>
      </c>
      <c r="H140" s="10">
        <f t="shared" si="51"/>
        <v>1.1975501997902231</v>
      </c>
      <c r="I140" s="10">
        <f t="shared" si="52"/>
        <v>0.76757736075968497</v>
      </c>
      <c r="J140">
        <f t="shared" si="45"/>
        <v>23.439120377214994</v>
      </c>
      <c r="K140" s="10">
        <f t="shared" si="53"/>
        <v>0.91748324738877785</v>
      </c>
      <c r="L140" s="10">
        <f t="shared" si="54"/>
        <v>0.39777442195413049</v>
      </c>
      <c r="N140" s="3">
        <f t="shared" si="46"/>
        <v>0.90633101668440375</v>
      </c>
      <c r="O140" s="11">
        <f t="shared" si="55"/>
        <v>3.625324066737615</v>
      </c>
      <c r="Q140" s="11">
        <f t="shared" ref="Q140:Q203" si="57">ASIN(I140*L140)*180/PI()</f>
        <v>17.777575807858973</v>
      </c>
      <c r="T140" s="2">
        <f t="shared" si="56"/>
        <v>36656.5</v>
      </c>
      <c r="U140" s="4">
        <f t="shared" si="47"/>
        <v>-1.5818460354090506E-2</v>
      </c>
      <c r="V140" s="4">
        <f t="shared" si="48"/>
        <v>0.19563280227428548</v>
      </c>
      <c r="X140" s="4">
        <f t="shared" si="49"/>
        <v>-3.1636920708181013E-2</v>
      </c>
      <c r="Y140" s="4">
        <f t="shared" si="50"/>
        <v>0.39126560454857096</v>
      </c>
    </row>
    <row r="141" spans="1:27" x14ac:dyDescent="0.25">
      <c r="A141" s="6">
        <f t="shared" si="39"/>
        <v>36657.5</v>
      </c>
      <c r="B141">
        <f t="shared" si="41"/>
        <v>131</v>
      </c>
      <c r="C141" s="3">
        <f t="shared" si="40"/>
        <v>49.585401204654318</v>
      </c>
      <c r="D141" s="10">
        <f t="shared" si="42"/>
        <v>1.1743896327943131</v>
      </c>
      <c r="E141" s="3">
        <f t="shared" si="43"/>
        <v>486.64163930000001</v>
      </c>
      <c r="F141" s="10"/>
      <c r="G141" s="3">
        <f t="shared" si="44"/>
        <v>51.102840450405452</v>
      </c>
      <c r="H141" s="10">
        <f t="shared" si="51"/>
        <v>1.2394393108957606</v>
      </c>
      <c r="I141" s="10">
        <f t="shared" si="52"/>
        <v>0.77827427897125823</v>
      </c>
      <c r="J141">
        <f t="shared" si="45"/>
        <v>23.439120021142291</v>
      </c>
      <c r="K141" s="10">
        <f t="shared" si="53"/>
        <v>0.9174832498608031</v>
      </c>
      <c r="L141" s="10">
        <f t="shared" si="54"/>
        <v>0.39777441625230142</v>
      </c>
      <c r="N141" s="3">
        <f t="shared" si="46"/>
        <v>0.91315266884574164</v>
      </c>
      <c r="O141" s="11">
        <f t="shared" si="55"/>
        <v>3.6526106753829666</v>
      </c>
      <c r="Q141" s="11">
        <f t="shared" si="57"/>
        <v>18.033776376393014</v>
      </c>
      <c r="T141" s="2">
        <f t="shared" si="56"/>
        <v>36657.5</v>
      </c>
      <c r="U141" s="4">
        <f t="shared" si="47"/>
        <v>-1.593752064473164E-2</v>
      </c>
      <c r="V141" s="4">
        <f t="shared" si="48"/>
        <v>0.19864591666080411</v>
      </c>
      <c r="X141" s="4">
        <f t="shared" si="49"/>
        <v>-3.187504128946328E-2</v>
      </c>
      <c r="Y141" s="4">
        <f t="shared" si="50"/>
        <v>0.39729183332160822</v>
      </c>
    </row>
    <row r="142" spans="1:27" x14ac:dyDescent="0.25">
      <c r="A142" s="6">
        <f t="shared" si="39"/>
        <v>36658.5</v>
      </c>
      <c r="B142">
        <f t="shared" si="41"/>
        <v>132</v>
      </c>
      <c r="C142" s="3">
        <f t="shared" si="40"/>
        <v>50.571048542094445</v>
      </c>
      <c r="D142" s="10">
        <f t="shared" si="42"/>
        <v>1.216166488998514</v>
      </c>
      <c r="E142" s="3">
        <f t="shared" si="43"/>
        <v>487.62723960000005</v>
      </c>
      <c r="F142" s="10"/>
      <c r="G142" s="3">
        <f t="shared" si="44"/>
        <v>52.068415237990507</v>
      </c>
      <c r="H142" s="10">
        <f t="shared" si="51"/>
        <v>1.2830967146722205</v>
      </c>
      <c r="I142" s="10">
        <f t="shared" si="52"/>
        <v>0.78874533526980162</v>
      </c>
      <c r="J142">
        <f t="shared" si="45"/>
        <v>23.439119665069587</v>
      </c>
      <c r="K142" s="10">
        <f t="shared" si="53"/>
        <v>0.91748325233282835</v>
      </c>
      <c r="L142" s="10">
        <f t="shared" si="54"/>
        <v>0.3977744105504723</v>
      </c>
      <c r="N142" s="3">
        <f t="shared" si="46"/>
        <v>0.91758751975823027</v>
      </c>
      <c r="O142" s="11">
        <f t="shared" si="55"/>
        <v>3.6703500790329211</v>
      </c>
      <c r="Q142" s="11">
        <f t="shared" si="57"/>
        <v>18.284929073919802</v>
      </c>
      <c r="T142" s="2">
        <f t="shared" si="56"/>
        <v>36658.5</v>
      </c>
      <c r="U142" s="4">
        <f t="shared" si="47"/>
        <v>-1.6014923394989642E-2</v>
      </c>
      <c r="V142" s="4">
        <f t="shared" si="48"/>
        <v>0.20160819113526254</v>
      </c>
      <c r="X142" s="4">
        <f t="shared" si="49"/>
        <v>-3.2029846789979284E-2</v>
      </c>
      <c r="Y142" s="4">
        <f t="shared" si="50"/>
        <v>0.40321638227052509</v>
      </c>
    </row>
    <row r="143" spans="1:27" x14ac:dyDescent="0.25">
      <c r="A143" s="6">
        <f t="shared" si="39"/>
        <v>36659.5</v>
      </c>
      <c r="B143">
        <f t="shared" si="41"/>
        <v>133</v>
      </c>
      <c r="C143" s="3">
        <f t="shared" si="40"/>
        <v>51.556695879534573</v>
      </c>
      <c r="D143" s="10">
        <f t="shared" si="42"/>
        <v>1.2597289441918444</v>
      </c>
      <c r="E143" s="3">
        <f t="shared" si="43"/>
        <v>488.61283990000004</v>
      </c>
      <c r="F143" s="10"/>
      <c r="G143" s="3">
        <f t="shared" si="44"/>
        <v>53.033564095911316</v>
      </c>
      <c r="H143" s="10">
        <f t="shared" si="51"/>
        <v>1.3286635130515507</v>
      </c>
      <c r="I143" s="10">
        <f t="shared" si="52"/>
        <v>0.79898791863299179</v>
      </c>
      <c r="J143">
        <f t="shared" si="45"/>
        <v>23.439119308996879</v>
      </c>
      <c r="K143" s="10">
        <f t="shared" si="53"/>
        <v>0.91748325480485349</v>
      </c>
      <c r="L143" s="10">
        <f t="shared" si="54"/>
        <v>0.39777440484864318</v>
      </c>
      <c r="N143" s="3">
        <f t="shared" si="46"/>
        <v>0.91963915913593464</v>
      </c>
      <c r="O143" s="11">
        <f t="shared" si="55"/>
        <v>3.6785566365437385</v>
      </c>
      <c r="Q143" s="11">
        <f t="shared" si="57"/>
        <v>18.530954158878835</v>
      </c>
      <c r="T143" s="2">
        <f t="shared" si="56"/>
        <v>36659.5</v>
      </c>
      <c r="U143" s="4">
        <f t="shared" si="47"/>
        <v>-1.605073125719415E-2</v>
      </c>
      <c r="V143" s="4">
        <f t="shared" si="48"/>
        <v>0.20451831814736376</v>
      </c>
      <c r="X143" s="4">
        <f t="shared" si="49"/>
        <v>-3.21014625143883E-2</v>
      </c>
      <c r="Y143" s="4">
        <f t="shared" si="50"/>
        <v>0.40903663629472753</v>
      </c>
    </row>
    <row r="144" spans="1:27" x14ac:dyDescent="0.25">
      <c r="A144" s="6">
        <f t="shared" si="39"/>
        <v>36660.5</v>
      </c>
      <c r="B144">
        <f t="shared" si="41"/>
        <v>134</v>
      </c>
      <c r="C144" s="3">
        <f t="shared" si="40"/>
        <v>52.5423432169747</v>
      </c>
      <c r="D144" s="10">
        <f t="shared" si="42"/>
        <v>1.3052214876683228</v>
      </c>
      <c r="E144" s="3">
        <f t="shared" si="43"/>
        <v>489.59844020000003</v>
      </c>
      <c r="F144" s="10"/>
      <c r="G144" s="3">
        <f t="shared" si="44"/>
        <v>53.998293234721871</v>
      </c>
      <c r="H144" s="10">
        <f t="shared" si="51"/>
        <v>1.3762957028590896</v>
      </c>
      <c r="I144" s="10">
        <f t="shared" si="52"/>
        <v>0.80899948467293936</v>
      </c>
      <c r="J144">
        <f t="shared" si="45"/>
        <v>23.439118952924176</v>
      </c>
      <c r="K144" s="10">
        <f t="shared" si="53"/>
        <v>0.91748325727687863</v>
      </c>
      <c r="L144" s="10">
        <f t="shared" si="54"/>
        <v>0.39777439914681406</v>
      </c>
      <c r="N144" s="3">
        <f t="shared" si="46"/>
        <v>0.91931444537609641</v>
      </c>
      <c r="O144" s="11">
        <f t="shared" si="55"/>
        <v>3.6772577815043856</v>
      </c>
      <c r="Q144" s="11">
        <f t="shared" si="57"/>
        <v>18.771772903937997</v>
      </c>
      <c r="T144" s="2">
        <f t="shared" si="56"/>
        <v>36660.5</v>
      </c>
      <c r="U144" s="4">
        <f t="shared" si="47"/>
        <v>-1.6045063932958441E-2</v>
      </c>
      <c r="V144" s="4">
        <f t="shared" si="48"/>
        <v>0.20737498545882582</v>
      </c>
      <c r="X144" s="4">
        <f t="shared" si="49"/>
        <v>-3.2090127865916883E-2</v>
      </c>
      <c r="Y144" s="4">
        <f t="shared" si="50"/>
        <v>0.41474997091765164</v>
      </c>
    </row>
    <row r="145" spans="1:25" x14ac:dyDescent="0.25">
      <c r="A145" s="6">
        <f t="shared" si="39"/>
        <v>36661.5</v>
      </c>
      <c r="B145">
        <f t="shared" si="41"/>
        <v>135</v>
      </c>
      <c r="C145" s="3">
        <f t="shared" si="40"/>
        <v>53.527990554414828</v>
      </c>
      <c r="D145" s="10">
        <f t="shared" si="42"/>
        <v>1.352804095853837</v>
      </c>
      <c r="E145" s="3">
        <f t="shared" si="43"/>
        <v>490.58404050000001</v>
      </c>
      <c r="F145" s="10"/>
      <c r="G145" s="3">
        <f t="shared" si="44"/>
        <v>54.962608968711955</v>
      </c>
      <c r="H145" s="10">
        <f t="shared" si="51"/>
        <v>1.4261662164611923</v>
      </c>
      <c r="I145" s="10">
        <f t="shared" si="52"/>
        <v>0.81877755584833434</v>
      </c>
      <c r="J145">
        <f t="shared" si="45"/>
        <v>23.439118596851468</v>
      </c>
      <c r="K145" s="10">
        <f t="shared" si="53"/>
        <v>0.91748325974890377</v>
      </c>
      <c r="L145" s="10">
        <f t="shared" si="54"/>
        <v>0.39777439344498483</v>
      </c>
      <c r="N145" s="3">
        <f t="shared" si="46"/>
        <v>0.91662353735354807</v>
      </c>
      <c r="O145" s="11">
        <f t="shared" si="55"/>
        <v>3.6664941494141923</v>
      </c>
      <c r="Q145" s="11">
        <f t="shared" si="57"/>
        <v>19.007307648910071</v>
      </c>
      <c r="T145" s="2">
        <f t="shared" si="56"/>
        <v>36661.5</v>
      </c>
      <c r="U145" s="4">
        <f t="shared" si="47"/>
        <v>-1.5998098728096644E-2</v>
      </c>
      <c r="V145" s="4">
        <f t="shared" si="48"/>
        <v>0.21017687772244423</v>
      </c>
      <c r="X145" s="4">
        <f t="shared" si="49"/>
        <v>-3.1996197456193289E-2</v>
      </c>
      <c r="Y145" s="4">
        <f t="shared" si="50"/>
        <v>0.42035375544488846</v>
      </c>
    </row>
    <row r="146" spans="1:25" x14ac:dyDescent="0.25">
      <c r="A146" s="6">
        <f t="shared" si="39"/>
        <v>36662.5</v>
      </c>
      <c r="B146">
        <f t="shared" si="41"/>
        <v>136</v>
      </c>
      <c r="C146" s="3">
        <f t="shared" si="40"/>
        <v>54.513637891854898</v>
      </c>
      <c r="D146" s="10">
        <f t="shared" si="42"/>
        <v>1.4026543868053776</v>
      </c>
      <c r="E146" s="3">
        <f t="shared" si="43"/>
        <v>491.5696408</v>
      </c>
      <c r="F146" s="10"/>
      <c r="G146" s="3">
        <f t="shared" si="44"/>
        <v>55.926517713891187</v>
      </c>
      <c r="H146" s="10">
        <f t="shared" si="51"/>
        <v>1.4784673065264236</v>
      </c>
      <c r="I146" s="10">
        <f t="shared" si="52"/>
        <v>0.82831972166062473</v>
      </c>
      <c r="J146">
        <f t="shared" si="45"/>
        <v>23.439118240778765</v>
      </c>
      <c r="K146" s="10">
        <f t="shared" si="53"/>
        <v>0.9174832622209288</v>
      </c>
      <c r="L146" s="10">
        <f t="shared" si="54"/>
        <v>0.39777438774315571</v>
      </c>
      <c r="N146" s="3">
        <f t="shared" si="46"/>
        <v>0.91157992171270052</v>
      </c>
      <c r="O146" s="11">
        <f t="shared" si="55"/>
        <v>3.6463196868508021</v>
      </c>
      <c r="Q146" s="11">
        <f t="shared" si="57"/>
        <v>19.237481855004621</v>
      </c>
      <c r="T146" s="2">
        <f t="shared" si="56"/>
        <v>36662.5</v>
      </c>
      <c r="U146" s="4">
        <f t="shared" si="47"/>
        <v>-1.5910071028958771E-2</v>
      </c>
      <c r="V146" s="4">
        <f t="shared" si="48"/>
        <v>0.21292267814157873</v>
      </c>
      <c r="X146" s="4">
        <f t="shared" si="49"/>
        <v>-3.1820142057917541E-2</v>
      </c>
      <c r="Y146" s="4">
        <f t="shared" si="50"/>
        <v>0.42584535628315745</v>
      </c>
    </row>
    <row r="147" spans="1:25" x14ac:dyDescent="0.25">
      <c r="A147" s="6">
        <f t="shared" si="39"/>
        <v>36663.5</v>
      </c>
      <c r="B147">
        <f t="shared" si="41"/>
        <v>137</v>
      </c>
      <c r="C147" s="3">
        <f t="shared" si="40"/>
        <v>55.499285229294969</v>
      </c>
      <c r="D147" s="10">
        <f t="shared" si="42"/>
        <v>1.4549701438450577</v>
      </c>
      <c r="E147" s="3">
        <f t="shared" si="43"/>
        <v>492.55524109999999</v>
      </c>
      <c r="F147" s="10"/>
      <c r="G147" s="3">
        <f t="shared" si="44"/>
        <v>56.890025985967689</v>
      </c>
      <c r="H147" s="10">
        <f t="shared" si="51"/>
        <v>1.5334133446019347</v>
      </c>
      <c r="I147" s="10">
        <f t="shared" si="52"/>
        <v>0.83762363883470925</v>
      </c>
      <c r="J147">
        <f t="shared" si="45"/>
        <v>23.439117884706061</v>
      </c>
      <c r="K147" s="10">
        <f t="shared" si="53"/>
        <v>0.91748326469295383</v>
      </c>
      <c r="L147" s="10">
        <f t="shared" si="54"/>
        <v>0.39777438204132654</v>
      </c>
      <c r="N147" s="3">
        <f t="shared" si="46"/>
        <v>0.90420043537534811</v>
      </c>
      <c r="O147" s="11">
        <f t="shared" si="55"/>
        <v>3.6168017415013924</v>
      </c>
      <c r="Q147" s="11">
        <f t="shared" si="57"/>
        <v>19.462220160319088</v>
      </c>
      <c r="T147" s="2">
        <f t="shared" si="56"/>
        <v>36663.5</v>
      </c>
      <c r="U147" s="4">
        <f t="shared" si="47"/>
        <v>-1.5781274695266034E-2</v>
      </c>
      <c r="V147" s="4">
        <f t="shared" si="48"/>
        <v>0.21561107020761244</v>
      </c>
      <c r="X147" s="4">
        <f t="shared" si="49"/>
        <v>-3.1562549390532067E-2</v>
      </c>
      <c r="Y147" s="4">
        <f t="shared" si="50"/>
        <v>0.43122214041522489</v>
      </c>
    </row>
    <row r="148" spans="1:25" x14ac:dyDescent="0.25">
      <c r="A148" s="6">
        <f t="shared" si="39"/>
        <v>36664.5</v>
      </c>
      <c r="B148">
        <f t="shared" si="41"/>
        <v>138</v>
      </c>
      <c r="C148" s="3">
        <f t="shared" si="40"/>
        <v>56.484932566735097</v>
      </c>
      <c r="D148" s="10">
        <f t="shared" si="42"/>
        <v>1.5099722843280468</v>
      </c>
      <c r="E148" s="3">
        <f t="shared" si="43"/>
        <v>493.54084139999998</v>
      </c>
      <c r="F148" s="10"/>
      <c r="G148" s="3">
        <f t="shared" si="44"/>
        <v>57.853140398321443</v>
      </c>
      <c r="H148" s="10">
        <f t="shared" si="51"/>
        <v>1.591244119820215</v>
      </c>
      <c r="I148" s="10">
        <f t="shared" si="52"/>
        <v>0.84668703148460944</v>
      </c>
      <c r="J148">
        <f t="shared" si="45"/>
        <v>23.439117528633354</v>
      </c>
      <c r="K148" s="10">
        <f t="shared" si="53"/>
        <v>0.91748326716497886</v>
      </c>
      <c r="L148" s="10">
        <f t="shared" si="54"/>
        <v>0.39777437633949736</v>
      </c>
      <c r="N148" s="3">
        <f t="shared" si="46"/>
        <v>0.89450528298733345</v>
      </c>
      <c r="O148" s="11">
        <f t="shared" si="55"/>
        <v>3.5780211319493338</v>
      </c>
      <c r="Q148" s="11">
        <f t="shared" si="57"/>
        <v>19.68144843646478</v>
      </c>
      <c r="T148" s="2">
        <f t="shared" si="56"/>
        <v>36664.5</v>
      </c>
      <c r="U148" s="4">
        <f t="shared" si="47"/>
        <v>-1.5612062364612588E-2</v>
      </c>
      <c r="V148" s="4">
        <f t="shared" si="48"/>
        <v>0.21824073951246761</v>
      </c>
      <c r="X148" s="4">
        <f t="shared" si="49"/>
        <v>-3.1224124729225176E-2</v>
      </c>
      <c r="Y148" s="4">
        <f t="shared" si="50"/>
        <v>0.43648147902493523</v>
      </c>
    </row>
    <row r="149" spans="1:25" x14ac:dyDescent="0.25">
      <c r="A149" s="6">
        <f t="shared" si="39"/>
        <v>36665.5</v>
      </c>
      <c r="B149">
        <f t="shared" si="41"/>
        <v>139</v>
      </c>
      <c r="C149" s="3">
        <f t="shared" si="40"/>
        <v>57.470579904175224</v>
      </c>
      <c r="D149" s="10">
        <f t="shared" si="42"/>
        <v>1.5679083679654171</v>
      </c>
      <c r="E149" s="3">
        <f t="shared" si="43"/>
        <v>494.52644170000002</v>
      </c>
      <c r="F149" s="10"/>
      <c r="G149" s="3">
        <f t="shared" si="44"/>
        <v>58.81586765997335</v>
      </c>
      <c r="H149" s="10">
        <f t="shared" si="51"/>
        <v>1.6522287452569659</v>
      </c>
      <c r="I149" s="10">
        <f t="shared" si="52"/>
        <v>0.85550769126459136</v>
      </c>
      <c r="J149">
        <f t="shared" si="45"/>
        <v>23.43911717256065</v>
      </c>
      <c r="K149" s="10">
        <f t="shared" si="53"/>
        <v>0.91748326963700377</v>
      </c>
      <c r="L149" s="10">
        <f t="shared" si="54"/>
        <v>0.39777437063766813</v>
      </c>
      <c r="N149" s="3">
        <f t="shared" si="46"/>
        <v>0.88251804903276587</v>
      </c>
      <c r="O149" s="11">
        <f t="shared" si="55"/>
        <v>3.5300721961310635</v>
      </c>
      <c r="Q149" s="11">
        <f t="shared" si="57"/>
        <v>19.895093846215278</v>
      </c>
      <c r="T149" s="2">
        <f t="shared" si="56"/>
        <v>36665.5</v>
      </c>
      <c r="U149" s="4">
        <f t="shared" si="47"/>
        <v>-1.5402845663898523E-2</v>
      </c>
      <c r="V149" s="4">
        <f t="shared" si="48"/>
        <v>0.22081037563278533</v>
      </c>
      <c r="X149" s="4">
        <f t="shared" si="49"/>
        <v>-3.0805691327797046E-2</v>
      </c>
      <c r="Y149" s="4">
        <f t="shared" si="50"/>
        <v>0.44162075126557065</v>
      </c>
    </row>
    <row r="150" spans="1:25" x14ac:dyDescent="0.25">
      <c r="A150" s="6">
        <f t="shared" si="39"/>
        <v>36666.5</v>
      </c>
      <c r="B150">
        <f t="shared" si="41"/>
        <v>140</v>
      </c>
      <c r="C150" s="3">
        <f t="shared" si="40"/>
        <v>58.456227241615352</v>
      </c>
      <c r="D150" s="10">
        <f t="shared" si="42"/>
        <v>1.6290567627254429</v>
      </c>
      <c r="E150" s="3">
        <f t="shared" si="43"/>
        <v>495.51204200000001</v>
      </c>
      <c r="F150" s="10"/>
      <c r="G150" s="3">
        <f t="shared" si="44"/>
        <v>59.778214573551118</v>
      </c>
      <c r="H150" s="10">
        <f t="shared" si="51"/>
        <v>1.7166703067130862</v>
      </c>
      <c r="I150" s="10">
        <f t="shared" si="52"/>
        <v>0.86408347750620118</v>
      </c>
      <c r="J150">
        <f t="shared" si="45"/>
        <v>23.439116816487946</v>
      </c>
      <c r="K150" s="10">
        <f t="shared" si="53"/>
        <v>0.91748327210902869</v>
      </c>
      <c r="L150" s="10">
        <f t="shared" si="54"/>
        <v>0.3977743649358389</v>
      </c>
      <c r="N150" s="3">
        <f t="shared" si="46"/>
        <v>0.86826570435265682</v>
      </c>
      <c r="O150" s="11">
        <f t="shared" si="55"/>
        <v>3.4730628174106273</v>
      </c>
      <c r="Q150" s="11">
        <f t="shared" si="57"/>
        <v>20.103084902056995</v>
      </c>
      <c r="T150" s="2">
        <f t="shared" si="56"/>
        <v>36666.5</v>
      </c>
      <c r="U150" s="4">
        <f t="shared" si="47"/>
        <v>-1.5154095323101522E-2</v>
      </c>
      <c r="V150" s="4">
        <f t="shared" si="48"/>
        <v>0.2233186740818964</v>
      </c>
      <c r="X150" s="4">
        <f t="shared" si="49"/>
        <v>-3.0308190646203045E-2</v>
      </c>
      <c r="Y150" s="4">
        <f t="shared" si="50"/>
        <v>0.4466373481637928</v>
      </c>
    </row>
    <row r="151" spans="1:25" x14ac:dyDescent="0.25">
      <c r="A151" s="6">
        <f t="shared" si="39"/>
        <v>36667.5</v>
      </c>
      <c r="B151">
        <f t="shared" si="41"/>
        <v>141</v>
      </c>
      <c r="C151" s="3">
        <f t="shared" si="40"/>
        <v>59.441874579055479</v>
      </c>
      <c r="D151" s="10">
        <f t="shared" si="42"/>
        <v>1.6937316167910399</v>
      </c>
      <c r="E151" s="3">
        <f t="shared" si="43"/>
        <v>496.49764230000005</v>
      </c>
      <c r="F151" s="10"/>
      <c r="G151" s="3">
        <f t="shared" si="44"/>
        <v>60.740188033251926</v>
      </c>
      <c r="H151" s="10">
        <f t="shared" si="51"/>
        <v>1.7849114239710939</v>
      </c>
      <c r="I151" s="10">
        <f t="shared" si="52"/>
        <v>0.87241231734166291</v>
      </c>
      <c r="J151">
        <f t="shared" si="45"/>
        <v>23.439116460415239</v>
      </c>
      <c r="K151" s="10">
        <f t="shared" si="53"/>
        <v>0.91748327458105361</v>
      </c>
      <c r="L151" s="10">
        <f t="shared" si="54"/>
        <v>0.39777435923400967</v>
      </c>
      <c r="N151" s="3">
        <f t="shared" si="46"/>
        <v>0.85177860681541306</v>
      </c>
      <c r="O151" s="11">
        <f t="shared" si="55"/>
        <v>3.4071144272616523</v>
      </c>
      <c r="Q151" s="11">
        <f t="shared" si="57"/>
        <v>20.305351525513572</v>
      </c>
      <c r="T151" s="2">
        <f t="shared" si="56"/>
        <v>36667.5</v>
      </c>
      <c r="U151" s="4">
        <f t="shared" si="47"/>
        <v>-1.486634118697917E-2</v>
      </c>
      <c r="V151" s="4">
        <f t="shared" si="48"/>
        <v>0.22576433832521717</v>
      </c>
      <c r="X151" s="4">
        <f t="shared" si="49"/>
        <v>-2.973268237395834E-2</v>
      </c>
      <c r="Y151" s="4">
        <f t="shared" si="50"/>
        <v>0.45152867665043434</v>
      </c>
    </row>
    <row r="152" spans="1:25" x14ac:dyDescent="0.25">
      <c r="A152" s="6">
        <f t="shared" si="39"/>
        <v>36668.5</v>
      </c>
      <c r="B152">
        <f t="shared" si="41"/>
        <v>142</v>
      </c>
      <c r="C152" s="3">
        <f t="shared" si="40"/>
        <v>60.42752191649555</v>
      </c>
      <c r="D152" s="10">
        <f t="shared" si="42"/>
        <v>1.7622888246406232</v>
      </c>
      <c r="E152" s="3">
        <f t="shared" si="43"/>
        <v>497.48324260000004</v>
      </c>
      <c r="F152" s="10"/>
      <c r="G152" s="3">
        <f t="shared" si="44"/>
        <v>61.701795022802877</v>
      </c>
      <c r="H152" s="10">
        <f t="shared" si="51"/>
        <v>1.8573409405936139</v>
      </c>
      <c r="I152" s="10">
        <f t="shared" si="52"/>
        <v>0.88049220581408705</v>
      </c>
      <c r="J152">
        <f t="shared" si="45"/>
        <v>23.439116104342535</v>
      </c>
      <c r="K152" s="10">
        <f t="shared" si="53"/>
        <v>0.91748327705307842</v>
      </c>
      <c r="L152" s="10">
        <f t="shared" si="54"/>
        <v>0.39777435353218044</v>
      </c>
      <c r="N152" s="3">
        <f t="shared" si="46"/>
        <v>0.83309049589807294</v>
      </c>
      <c r="O152" s="11">
        <f t="shared" si="55"/>
        <v>3.3323619835922917</v>
      </c>
      <c r="Q152" s="11">
        <f t="shared" si="57"/>
        <v>20.5018251071082</v>
      </c>
      <c r="T152" s="2">
        <f t="shared" si="56"/>
        <v>36668.5</v>
      </c>
      <c r="U152" s="4">
        <f t="shared" si="47"/>
        <v>-1.4540172120493687E-2</v>
      </c>
      <c r="V152" s="4">
        <f t="shared" si="48"/>
        <v>0.22814608185421384</v>
      </c>
      <c r="X152" s="4">
        <f t="shared" si="49"/>
        <v>-2.9080344240987373E-2</v>
      </c>
      <c r="Y152" s="4">
        <f t="shared" si="50"/>
        <v>0.45629216370842768</v>
      </c>
    </row>
    <row r="153" spans="1:25" x14ac:dyDescent="0.25">
      <c r="A153" s="6">
        <f t="shared" si="39"/>
        <v>36669.5</v>
      </c>
      <c r="B153">
        <f t="shared" si="41"/>
        <v>143</v>
      </c>
      <c r="C153" s="3">
        <f t="shared" si="40"/>
        <v>61.413169253935678</v>
      </c>
      <c r="D153" s="10">
        <f t="shared" si="42"/>
        <v>1.8351332271943466</v>
      </c>
      <c r="E153" s="3">
        <f t="shared" si="43"/>
        <v>498.46884290000003</v>
      </c>
      <c r="F153" s="10"/>
      <c r="G153" s="3">
        <f t="shared" si="44"/>
        <v>62.663042613420032</v>
      </c>
      <c r="H153" s="10">
        <f t="shared" si="51"/>
        <v>1.9344020188487243</v>
      </c>
      <c r="I153" s="10">
        <f t="shared" si="52"/>
        <v>0.88832120597493403</v>
      </c>
      <c r="J153">
        <f t="shared" si="45"/>
        <v>23.439115748269828</v>
      </c>
      <c r="K153" s="10">
        <f t="shared" si="53"/>
        <v>0.91748327952510333</v>
      </c>
      <c r="L153" s="10">
        <f t="shared" si="54"/>
        <v>0.39777434783035109</v>
      </c>
      <c r="N153" s="3">
        <f t="shared" si="46"/>
        <v>0.81223848095168016</v>
      </c>
      <c r="O153" s="11">
        <f t="shared" si="55"/>
        <v>3.2489539238067207</v>
      </c>
      <c r="Q153" s="11">
        <f t="shared" si="57"/>
        <v>20.692438566821021</v>
      </c>
      <c r="T153" s="2">
        <f t="shared" si="56"/>
        <v>36669.5</v>
      </c>
      <c r="U153" s="4">
        <f t="shared" si="47"/>
        <v>-1.4176235804004064E-2</v>
      </c>
      <c r="V153" s="4">
        <f t="shared" si="48"/>
        <v>0.23046263031359707</v>
      </c>
      <c r="X153" s="4">
        <f t="shared" si="49"/>
        <v>-2.8352471608008127E-2</v>
      </c>
      <c r="Y153" s="4">
        <f t="shared" si="50"/>
        <v>0.46092526062719413</v>
      </c>
    </row>
    <row r="154" spans="1:25" x14ac:dyDescent="0.25">
      <c r="A154" s="6">
        <f t="shared" si="39"/>
        <v>36670.5</v>
      </c>
      <c r="B154">
        <f t="shared" si="41"/>
        <v>144</v>
      </c>
      <c r="C154" s="3">
        <f t="shared" si="40"/>
        <v>62.398816591375748</v>
      </c>
      <c r="D154" s="10">
        <f t="shared" si="42"/>
        <v>1.9127273545144134</v>
      </c>
      <c r="E154" s="3">
        <f t="shared" si="43"/>
        <v>499.45444320000001</v>
      </c>
      <c r="F154" s="10"/>
      <c r="G154" s="3">
        <f t="shared" si="44"/>
        <v>63.623937961765755</v>
      </c>
      <c r="H154" s="10">
        <f t="shared" si="51"/>
        <v>2.0166019966246256</v>
      </c>
      <c r="I154" s="10">
        <f t="shared" si="52"/>
        <v>0.89589744896915591</v>
      </c>
      <c r="J154">
        <f t="shared" si="45"/>
        <v>23.439115392197124</v>
      </c>
      <c r="K154" s="10">
        <f t="shared" si="53"/>
        <v>0.91748328199712803</v>
      </c>
      <c r="L154" s="10">
        <f t="shared" si="54"/>
        <v>0.39777434212852186</v>
      </c>
      <c r="N154" s="3">
        <f t="shared" si="46"/>
        <v>0.78926302294025219</v>
      </c>
      <c r="O154" s="11">
        <f t="shared" si="55"/>
        <v>3.1570520917610088</v>
      </c>
      <c r="Q154" s="11">
        <f t="shared" si="57"/>
        <v>20.877126414891258</v>
      </c>
      <c r="T154" s="2">
        <f t="shared" si="56"/>
        <v>36670.5</v>
      </c>
      <c r="U154" s="4">
        <f t="shared" si="47"/>
        <v>-1.3775238414550937E-2</v>
      </c>
      <c r="V154" s="4">
        <f t="shared" si="48"/>
        <v>0.23271272367591683</v>
      </c>
      <c r="X154" s="4">
        <f t="shared" si="49"/>
        <v>-2.7550476829101875E-2</v>
      </c>
      <c r="Y154" s="4">
        <f t="shared" si="50"/>
        <v>0.46542544735183367</v>
      </c>
    </row>
    <row r="155" spans="1:25" x14ac:dyDescent="0.25">
      <c r="A155" s="6">
        <f t="shared" si="39"/>
        <v>36671.5</v>
      </c>
      <c r="B155">
        <f t="shared" si="41"/>
        <v>145</v>
      </c>
      <c r="C155" s="3">
        <f t="shared" si="40"/>
        <v>63.384463928815876</v>
      </c>
      <c r="D155" s="10">
        <f t="shared" si="42"/>
        <v>1.995602110941562</v>
      </c>
      <c r="E155" s="3">
        <f t="shared" si="43"/>
        <v>500.4400435</v>
      </c>
      <c r="F155" s="10"/>
      <c r="G155" s="3">
        <f t="shared" si="44"/>
        <v>64.584488307906341</v>
      </c>
      <c r="H155" s="10">
        <f t="shared" si="51"/>
        <v>2.1045244706739927</v>
      </c>
      <c r="I155" s="10">
        <f t="shared" si="52"/>
        <v>0.90321913410845189</v>
      </c>
      <c r="J155">
        <f t="shared" si="45"/>
        <v>23.43911503612442</v>
      </c>
      <c r="K155" s="10">
        <f t="shared" si="53"/>
        <v>0.91748328446915284</v>
      </c>
      <c r="L155" s="10">
        <f t="shared" si="54"/>
        <v>0.39777433642669258</v>
      </c>
      <c r="N155" s="3">
        <f t="shared" si="46"/>
        <v>0.76420790946112038</v>
      </c>
      <c r="O155" s="11">
        <f t="shared" si="55"/>
        <v>3.0568316378444815</v>
      </c>
      <c r="Q155" s="11">
        <f t="shared" si="57"/>
        <v>21.055824812807746</v>
      </c>
      <c r="T155" s="2">
        <f t="shared" si="56"/>
        <v>36671.5</v>
      </c>
      <c r="U155" s="4">
        <f t="shared" si="47"/>
        <v>-1.3337944189879276E-2</v>
      </c>
      <c r="V155" s="4">
        <f t="shared" si="48"/>
        <v>0.2348951184572674</v>
      </c>
      <c r="X155" s="4">
        <f t="shared" si="49"/>
        <v>-2.6675888379758553E-2</v>
      </c>
      <c r="Y155" s="4">
        <f t="shared" si="50"/>
        <v>0.46979023691453481</v>
      </c>
    </row>
    <row r="156" spans="1:25" x14ac:dyDescent="0.25">
      <c r="A156" s="6">
        <f t="shared" si="39"/>
        <v>36672.5</v>
      </c>
      <c r="B156">
        <f t="shared" si="41"/>
        <v>146</v>
      </c>
      <c r="C156" s="3">
        <f t="shared" si="40"/>
        <v>64.370111266256004</v>
      </c>
      <c r="D156" s="10">
        <f t="shared" si="42"/>
        <v>2.0843699255750634</v>
      </c>
      <c r="E156" s="3">
        <f t="shared" si="43"/>
        <v>501.42564379999999</v>
      </c>
      <c r="F156" s="10"/>
      <c r="G156" s="3">
        <f t="shared" si="44"/>
        <v>65.544700973268732</v>
      </c>
      <c r="H156" s="10">
        <f t="shared" si="51"/>
        <v>2.1988442158461603</v>
      </c>
      <c r="I156" s="10">
        <f t="shared" si="52"/>
        <v>0.9102845289330409</v>
      </c>
      <c r="J156">
        <f t="shared" si="45"/>
        <v>23.439114680051713</v>
      </c>
      <c r="K156" s="10">
        <f t="shared" si="53"/>
        <v>0.91748328694117753</v>
      </c>
      <c r="L156" s="10">
        <f t="shared" si="54"/>
        <v>0.39777433072486318</v>
      </c>
      <c r="N156" s="3">
        <f t="shared" si="46"/>
        <v>0.73712022287428924</v>
      </c>
      <c r="O156" s="11">
        <f t="shared" si="55"/>
        <v>2.948480891497157</v>
      </c>
      <c r="Q156" s="11">
        <f t="shared" si="57"/>
        <v>21.228471634325111</v>
      </c>
      <c r="T156" s="2">
        <f t="shared" si="56"/>
        <v>36672.5</v>
      </c>
      <c r="U156" s="4">
        <f t="shared" si="47"/>
        <v>-1.2865174872190768E-2</v>
      </c>
      <c r="V156" s="4">
        <f t="shared" si="48"/>
        <v>0.237008589967351</v>
      </c>
      <c r="X156" s="4">
        <f t="shared" si="49"/>
        <v>-2.5730349744381535E-2</v>
      </c>
      <c r="Y156" s="4">
        <f t="shared" si="50"/>
        <v>0.47401717993470199</v>
      </c>
    </row>
    <row r="157" spans="1:25" x14ac:dyDescent="0.25">
      <c r="A157" s="6">
        <f t="shared" si="39"/>
        <v>36673.5</v>
      </c>
      <c r="B157">
        <f t="shared" si="41"/>
        <v>147</v>
      </c>
      <c r="C157" s="3">
        <f t="shared" si="40"/>
        <v>65.355758603696131</v>
      </c>
      <c r="D157" s="10">
        <f t="shared" si="42"/>
        <v>2.1797410583131258</v>
      </c>
      <c r="E157" s="3">
        <f t="shared" si="43"/>
        <v>502.41124409999998</v>
      </c>
      <c r="F157" s="10"/>
      <c r="G157" s="3">
        <f t="shared" si="44"/>
        <v>66.504583358598424</v>
      </c>
      <c r="H157" s="10">
        <f t="shared" si="51"/>
        <v>2.3003457485296717</v>
      </c>
      <c r="I157" s="10">
        <f t="shared" si="52"/>
        <v>0.91709196926236958</v>
      </c>
      <c r="J157">
        <f t="shared" si="45"/>
        <v>23.439114323979009</v>
      </c>
      <c r="K157" s="10">
        <f t="shared" si="53"/>
        <v>0.91748328941320223</v>
      </c>
      <c r="L157" s="10">
        <f t="shared" si="54"/>
        <v>0.39777432502303389</v>
      </c>
      <c r="N157" s="3">
        <f t="shared" si="46"/>
        <v>0.70805030139098613</v>
      </c>
      <c r="O157" s="11">
        <f t="shared" si="55"/>
        <v>2.8322012055639445</v>
      </c>
      <c r="Q157" s="11">
        <f t="shared" si="57"/>
        <v>21.395006526337635</v>
      </c>
      <c r="T157" s="2">
        <f t="shared" si="56"/>
        <v>36673.5</v>
      </c>
      <c r="U157" s="4">
        <f t="shared" si="47"/>
        <v>-1.2357809029010893E-2</v>
      </c>
      <c r="V157" s="4">
        <f t="shared" si="48"/>
        <v>0.23905193458671659</v>
      </c>
      <c r="X157" s="4">
        <f t="shared" si="49"/>
        <v>-2.4715618058021787E-2</v>
      </c>
      <c r="Y157" s="4">
        <f t="shared" si="50"/>
        <v>0.47810386917343317</v>
      </c>
    </row>
    <row r="158" spans="1:25" x14ac:dyDescent="0.25">
      <c r="A158" s="6">
        <f t="shared" si="39"/>
        <v>36674.5</v>
      </c>
      <c r="B158">
        <f t="shared" si="41"/>
        <v>148</v>
      </c>
      <c r="C158" s="3">
        <f t="shared" si="40"/>
        <v>66.341405941136202</v>
      </c>
      <c r="D158" s="10">
        <f t="shared" si="42"/>
        <v>2.2825439817125237</v>
      </c>
      <c r="E158" s="3">
        <f t="shared" si="43"/>
        <v>503.39684440000002</v>
      </c>
      <c r="F158" s="10"/>
      <c r="G158" s="3">
        <f t="shared" si="44"/>
        <v>67.464142941917771</v>
      </c>
      <c r="H158" s="10">
        <f t="shared" si="51"/>
        <v>2.4099466169353092</v>
      </c>
      <c r="I158" s="10">
        <f t="shared" si="52"/>
        <v>0.9236398592351448</v>
      </c>
      <c r="J158">
        <f t="shared" si="45"/>
        <v>23.439113967906302</v>
      </c>
      <c r="K158" s="10">
        <f t="shared" si="53"/>
        <v>0.91748329188522693</v>
      </c>
      <c r="L158" s="10">
        <f t="shared" si="54"/>
        <v>0.39777431932120449</v>
      </c>
      <c r="N158" s="3">
        <f t="shared" si="46"/>
        <v>0.67705169299591395</v>
      </c>
      <c r="O158" s="11">
        <f t="shared" si="55"/>
        <v>2.7082067719836558</v>
      </c>
      <c r="Q158" s="11">
        <f t="shared" si="57"/>
        <v>21.555370969437533</v>
      </c>
      <c r="T158" s="2">
        <f t="shared" si="56"/>
        <v>36674.5</v>
      </c>
      <c r="U158" s="4">
        <f t="shared" si="47"/>
        <v>-1.1816781248980529E-2</v>
      </c>
      <c r="V158" s="4">
        <f t="shared" si="48"/>
        <v>0.24102397206357795</v>
      </c>
      <c r="X158" s="4">
        <f t="shared" si="49"/>
        <v>-2.3633562497961058E-2</v>
      </c>
      <c r="Y158" s="4">
        <f t="shared" si="50"/>
        <v>0.4820479441271559</v>
      </c>
    </row>
    <row r="159" spans="1:25" x14ac:dyDescent="0.25">
      <c r="A159" s="6">
        <f t="shared" si="39"/>
        <v>36675.5</v>
      </c>
      <c r="B159">
        <f t="shared" si="41"/>
        <v>149</v>
      </c>
      <c r="C159" s="3">
        <f t="shared" si="40"/>
        <v>67.327053278576329</v>
      </c>
      <c r="D159" s="10">
        <f t="shared" si="42"/>
        <v>2.3937510789729082</v>
      </c>
      <c r="E159" s="3">
        <f t="shared" si="43"/>
        <v>504.38244470000001</v>
      </c>
      <c r="F159" s="10"/>
      <c r="G159" s="3">
        <f t="shared" si="44"/>
        <v>68.423387276486139</v>
      </c>
      <c r="H159" s="10">
        <f t="shared" si="51"/>
        <v>2.5287268847162223</v>
      </c>
      <c r="I159" s="10">
        <f t="shared" si="52"/>
        <v>0.92992667133908591</v>
      </c>
      <c r="J159">
        <f t="shared" si="45"/>
        <v>23.439113611833598</v>
      </c>
      <c r="K159" s="10">
        <f t="shared" si="53"/>
        <v>0.91748329435725151</v>
      </c>
      <c r="L159" s="10">
        <f t="shared" si="54"/>
        <v>0.39777431361937521</v>
      </c>
      <c r="N159" s="3">
        <f t="shared" si="46"/>
        <v>0.64418110210268675</v>
      </c>
      <c r="O159" s="11">
        <f t="shared" si="55"/>
        <v>2.576724408410747</v>
      </c>
      <c r="Q159" s="11">
        <f t="shared" si="57"/>
        <v>21.709508337980751</v>
      </c>
      <c r="T159" s="2">
        <f t="shared" si="56"/>
        <v>36675.5</v>
      </c>
      <c r="U159" s="4">
        <f t="shared" si="47"/>
        <v>-1.1243081210817652E-2</v>
      </c>
      <c r="V159" s="4">
        <f t="shared" si="48"/>
        <v>0.2429235478222386</v>
      </c>
      <c r="X159" s="4">
        <f t="shared" si="49"/>
        <v>-2.2486162421635304E-2</v>
      </c>
      <c r="Y159" s="4">
        <f t="shared" si="50"/>
        <v>0.4858470956444772</v>
      </c>
    </row>
    <row r="160" spans="1:25" x14ac:dyDescent="0.25">
      <c r="A160" s="6">
        <f t="shared" si="39"/>
        <v>36676.5</v>
      </c>
      <c r="B160">
        <f t="shared" si="41"/>
        <v>150</v>
      </c>
      <c r="C160" s="3">
        <f t="shared" si="40"/>
        <v>68.3127006160164</v>
      </c>
      <c r="D160" s="10">
        <f t="shared" si="42"/>
        <v>2.5145113493072713</v>
      </c>
      <c r="E160" s="3">
        <f t="shared" si="43"/>
        <v>505.36804500000005</v>
      </c>
      <c r="F160" s="10"/>
      <c r="G160" s="3">
        <f t="shared" si="44"/>
        <v>69.382323988761073</v>
      </c>
      <c r="H160" s="10">
        <f t="shared" si="51"/>
        <v>2.6579668185093208</v>
      </c>
      <c r="I160" s="10">
        <f t="shared" si="52"/>
        <v>0.93595094643076915</v>
      </c>
      <c r="J160">
        <f t="shared" si="45"/>
        <v>23.439113255760894</v>
      </c>
      <c r="K160" s="10">
        <f t="shared" si="53"/>
        <v>0.91748329682927598</v>
      </c>
      <c r="L160" s="10">
        <f t="shared" si="54"/>
        <v>0.39777430791754581</v>
      </c>
      <c r="N160" s="3">
        <f t="shared" si="46"/>
        <v>0.60949832887040944</v>
      </c>
      <c r="O160" s="11">
        <f t="shared" si="55"/>
        <v>2.4379933154816378</v>
      </c>
      <c r="Q160" s="11">
        <f t="shared" si="57"/>
        <v>21.857363959479116</v>
      </c>
      <c r="T160" s="2">
        <f t="shared" si="56"/>
        <v>36676.5</v>
      </c>
      <c r="U160" s="4">
        <f t="shared" si="47"/>
        <v>-1.0637752624191857E-2</v>
      </c>
      <c r="V160" s="4">
        <f t="shared" si="48"/>
        <v>0.24474953527479951</v>
      </c>
      <c r="X160" s="4">
        <f t="shared" si="49"/>
        <v>-2.1275505248383713E-2</v>
      </c>
      <c r="Y160" s="4">
        <f t="shared" si="50"/>
        <v>0.48949907054959901</v>
      </c>
    </row>
    <row r="161" spans="1:27" x14ac:dyDescent="0.25">
      <c r="A161" s="6">
        <f t="shared" si="39"/>
        <v>36677.5</v>
      </c>
      <c r="B161">
        <f t="shared" si="41"/>
        <v>151</v>
      </c>
      <c r="C161" s="3">
        <f t="shared" si="40"/>
        <v>69.298347953456528</v>
      </c>
      <c r="D161" s="10">
        <f t="shared" si="42"/>
        <v>2.6461924561549366</v>
      </c>
      <c r="E161" s="3">
        <f t="shared" si="43"/>
        <v>506.35364530000004</v>
      </c>
      <c r="F161" s="10"/>
      <c r="G161" s="3">
        <f t="shared" si="44"/>
        <v>70.340960776362436</v>
      </c>
      <c r="H161" s="10">
        <f t="shared" si="51"/>
        <v>2.7991955722104445</v>
      </c>
      <c r="I161" s="10">
        <f t="shared" si="52"/>
        <v>0.9417112937459422</v>
      </c>
      <c r="J161">
        <f t="shared" si="45"/>
        <v>23.439112899688187</v>
      </c>
      <c r="K161" s="10">
        <f t="shared" si="53"/>
        <v>0.91748329930130057</v>
      </c>
      <c r="L161" s="10">
        <f t="shared" si="54"/>
        <v>0.39777430221571636</v>
      </c>
      <c r="N161" s="3">
        <f t="shared" si="46"/>
        <v>0.57306620113856566</v>
      </c>
      <c r="O161" s="11">
        <f t="shared" si="55"/>
        <v>2.2922648045542626</v>
      </c>
      <c r="Q161" s="11">
        <f t="shared" si="57"/>
        <v>21.998885173135641</v>
      </c>
      <c r="T161" s="2">
        <f t="shared" si="56"/>
        <v>36677.5</v>
      </c>
      <c r="U161" s="4">
        <f t="shared" si="47"/>
        <v>-1.0001892041764047E-2</v>
      </c>
      <c r="V161" s="4">
        <f t="shared" si="48"/>
        <v>0.24650083812752288</v>
      </c>
      <c r="X161" s="4">
        <f t="shared" si="49"/>
        <v>-2.0003784083528094E-2</v>
      </c>
      <c r="Y161" s="4">
        <f t="shared" si="50"/>
        <v>0.49300167625504576</v>
      </c>
    </row>
    <row r="162" spans="1:27" x14ac:dyDescent="0.25">
      <c r="A162" s="6">
        <f t="shared" si="39"/>
        <v>36678.5</v>
      </c>
      <c r="B162">
        <f t="shared" si="41"/>
        <v>152</v>
      </c>
      <c r="C162" s="3">
        <f t="shared" si="40"/>
        <v>70.283995290896655</v>
      </c>
      <c r="D162" s="10">
        <f t="shared" si="42"/>
        <v>2.7904353877302044</v>
      </c>
      <c r="E162" s="3">
        <f t="shared" si="43"/>
        <v>507.33924560000003</v>
      </c>
      <c r="F162" s="10"/>
      <c r="G162" s="3">
        <f t="shared" si="44"/>
        <v>71.299305406038172</v>
      </c>
      <c r="H162" s="10">
        <f t="shared" si="51"/>
        <v>2.9542548028960218</v>
      </c>
      <c r="I162" s="10">
        <f t="shared" si="52"/>
        <v>0.94720639090065839</v>
      </c>
      <c r="J162">
        <f t="shared" si="45"/>
        <v>23.439112543615483</v>
      </c>
      <c r="K162" s="10">
        <f t="shared" si="53"/>
        <v>0.91748330177332504</v>
      </c>
      <c r="L162" s="10">
        <f t="shared" si="54"/>
        <v>0.39777429651388702</v>
      </c>
      <c r="N162" s="3">
        <f t="shared" si="46"/>
        <v>0.53495049896714253</v>
      </c>
      <c r="O162" s="11">
        <f t="shared" si="55"/>
        <v>2.1398019958685701</v>
      </c>
      <c r="Q162" s="11">
        <f t="shared" si="57"/>
        <v>22.134021387337228</v>
      </c>
      <c r="T162" s="2">
        <f t="shared" si="56"/>
        <v>36678.5</v>
      </c>
      <c r="U162" s="4">
        <f t="shared" si="47"/>
        <v>-9.3366475421631616E-3</v>
      </c>
      <c r="V162" s="4">
        <f t="shared" si="48"/>
        <v>0.2481763926729573</v>
      </c>
      <c r="X162" s="4">
        <f t="shared" si="49"/>
        <v>-1.8673295084326323E-2</v>
      </c>
      <c r="Y162" s="4">
        <f t="shared" si="50"/>
        <v>0.49635278534591459</v>
      </c>
      <c r="Z162" s="4">
        <f>X162</f>
        <v>-1.8673295084326323E-2</v>
      </c>
      <c r="AA162" s="4">
        <f>Y162</f>
        <v>0.49635278534591459</v>
      </c>
    </row>
    <row r="163" spans="1:27" x14ac:dyDescent="0.25">
      <c r="A163" s="6">
        <f t="shared" si="39"/>
        <v>36679.5</v>
      </c>
      <c r="B163">
        <f t="shared" si="41"/>
        <v>153</v>
      </c>
      <c r="C163" s="3">
        <f t="shared" si="40"/>
        <v>71.269642628336783</v>
      </c>
      <c r="D163" s="10">
        <f t="shared" si="42"/>
        <v>2.949226375803903</v>
      </c>
      <c r="E163" s="3">
        <f t="shared" si="43"/>
        <v>508.32484590000001</v>
      </c>
      <c r="F163" s="10"/>
      <c r="G163" s="3">
        <f t="shared" si="44"/>
        <v>72.257365711633511</v>
      </c>
      <c r="H163" s="10">
        <f t="shared" si="51"/>
        <v>3.1253828491466664</v>
      </c>
      <c r="I163" s="10">
        <f t="shared" si="52"/>
        <v>0.95243498388358916</v>
      </c>
      <c r="J163">
        <f t="shared" si="45"/>
        <v>23.439112187542776</v>
      </c>
      <c r="K163" s="10">
        <f t="shared" si="53"/>
        <v>0.91748330424534952</v>
      </c>
      <c r="L163" s="10">
        <f t="shared" si="54"/>
        <v>0.39777429081205756</v>
      </c>
      <c r="N163" s="3">
        <f t="shared" si="46"/>
        <v>0.49521987180163851</v>
      </c>
      <c r="O163" s="11">
        <f t="shared" si="55"/>
        <v>1.980879487206554</v>
      </c>
      <c r="Q163" s="11">
        <f t="shared" si="57"/>
        <v>22.262724135918489</v>
      </c>
      <c r="T163" s="2">
        <f t="shared" si="56"/>
        <v>36679.5</v>
      </c>
      <c r="U163" s="4">
        <f t="shared" si="47"/>
        <v>-8.643217284242815E-3</v>
      </c>
      <c r="V163" s="4">
        <f t="shared" si="48"/>
        <v>0.24977517005871561</v>
      </c>
      <c r="X163" s="4">
        <f t="shared" si="49"/>
        <v>-1.728643456848563E-2</v>
      </c>
      <c r="Y163" s="4">
        <f t="shared" si="50"/>
        <v>0.49955034011743121</v>
      </c>
    </row>
    <row r="164" spans="1:27" x14ac:dyDescent="0.25">
      <c r="A164" s="6">
        <f t="shared" si="39"/>
        <v>36680.5</v>
      </c>
      <c r="B164">
        <f t="shared" si="41"/>
        <v>154</v>
      </c>
      <c r="C164" s="3">
        <f t="shared" si="40"/>
        <v>72.25528996577691</v>
      </c>
      <c r="D164" s="10">
        <f t="shared" si="42"/>
        <v>3.1249927831017099</v>
      </c>
      <c r="E164" s="3">
        <f t="shared" si="43"/>
        <v>509.3104462</v>
      </c>
      <c r="F164" s="10"/>
      <c r="G164" s="3">
        <f t="shared" si="44"/>
        <v>73.215149592062772</v>
      </c>
      <c r="H164" s="10">
        <f t="shared" si="51"/>
        <v>3.3153276674075642</v>
      </c>
      <c r="I164" s="10">
        <f t="shared" si="52"/>
        <v>0.95739588703984724</v>
      </c>
      <c r="J164">
        <f t="shared" si="45"/>
        <v>23.439111831470072</v>
      </c>
      <c r="K164" s="10">
        <f t="shared" si="53"/>
        <v>0.91748330671737399</v>
      </c>
      <c r="L164" s="10">
        <f t="shared" si="54"/>
        <v>0.39777428511022811</v>
      </c>
      <c r="N164" s="3">
        <f t="shared" si="46"/>
        <v>0.45394574831537138</v>
      </c>
      <c r="O164" s="11">
        <f t="shared" si="55"/>
        <v>1.8157829932614855</v>
      </c>
      <c r="Q164" s="11">
        <f t="shared" si="57"/>
        <v>22.384947133009931</v>
      </c>
      <c r="T164" s="2">
        <f t="shared" si="56"/>
        <v>36680.5</v>
      </c>
      <c r="U164" s="4">
        <f t="shared" si="47"/>
        <v>-7.9228479335327322E-3</v>
      </c>
      <c r="V164" s="4">
        <f t="shared" si="48"/>
        <v>0.2512961785236304</v>
      </c>
      <c r="X164" s="4">
        <f t="shared" si="49"/>
        <v>-1.5845695867065464E-2</v>
      </c>
      <c r="Y164" s="4">
        <f t="shared" si="50"/>
        <v>0.5025923570472608</v>
      </c>
    </row>
    <row r="165" spans="1:27" x14ac:dyDescent="0.25">
      <c r="A165" s="6">
        <f t="shared" si="39"/>
        <v>36681.5</v>
      </c>
      <c r="B165">
        <f t="shared" si="41"/>
        <v>155</v>
      </c>
      <c r="C165" s="3">
        <f t="shared" si="40"/>
        <v>73.240937303216981</v>
      </c>
      <c r="D165" s="10">
        <f t="shared" si="42"/>
        <v>3.3207328269543823</v>
      </c>
      <c r="E165" s="3">
        <f t="shared" si="43"/>
        <v>510.29604649999999</v>
      </c>
      <c r="F165" s="10"/>
      <c r="G165" s="3">
        <f t="shared" si="44"/>
        <v>74.1726650092847</v>
      </c>
      <c r="H165" s="10">
        <f t="shared" si="51"/>
        <v>3.5275006806353253</v>
      </c>
      <c r="I165" s="10">
        <f t="shared" si="52"/>
        <v>0.96208798304665122</v>
      </c>
      <c r="J165">
        <f t="shared" si="45"/>
        <v>23.439111475397368</v>
      </c>
      <c r="K165" s="10">
        <f t="shared" si="53"/>
        <v>0.91748330918939835</v>
      </c>
      <c r="L165" s="10">
        <f t="shared" si="54"/>
        <v>0.39777427940839871</v>
      </c>
      <c r="N165" s="3">
        <f t="shared" si="46"/>
        <v>0.41120223901475716</v>
      </c>
      <c r="O165" s="11">
        <f t="shared" si="55"/>
        <v>1.6448089560590287</v>
      </c>
      <c r="Q165" s="11">
        <f t="shared" si="57"/>
        <v>22.500646326284457</v>
      </c>
      <c r="T165" s="2">
        <f t="shared" si="56"/>
        <v>36681.5</v>
      </c>
      <c r="U165" s="4">
        <f t="shared" si="47"/>
        <v>-7.1768329623801965E-3</v>
      </c>
      <c r="V165" s="4">
        <f t="shared" si="48"/>
        <v>0.25273846559189977</v>
      </c>
      <c r="X165" s="4">
        <f t="shared" si="49"/>
        <v>-1.4353665924760393E-2</v>
      </c>
      <c r="Y165" s="4">
        <f t="shared" si="50"/>
        <v>0.50547693118379955</v>
      </c>
    </row>
    <row r="166" spans="1:27" x14ac:dyDescent="0.25">
      <c r="A166" s="6">
        <f t="shared" si="39"/>
        <v>36682.5</v>
      </c>
      <c r="B166">
        <f t="shared" si="41"/>
        <v>156</v>
      </c>
      <c r="C166" s="3">
        <f t="shared" si="40"/>
        <v>74.226584640657052</v>
      </c>
      <c r="D166" s="10">
        <f t="shared" si="42"/>
        <v>3.5401939396957789</v>
      </c>
      <c r="E166" s="3">
        <f t="shared" si="43"/>
        <v>511.28164679999998</v>
      </c>
      <c r="F166" s="10"/>
      <c r="G166" s="3">
        <f t="shared" si="44"/>
        <v>75.129919986281337</v>
      </c>
      <c r="H166" s="10">
        <f t="shared" si="51"/>
        <v>3.7661899413957007</v>
      </c>
      <c r="I166" s="10">
        <f t="shared" si="52"/>
        <v>0.96651022288115063</v>
      </c>
      <c r="J166">
        <f t="shared" si="45"/>
        <v>23.439111119324661</v>
      </c>
      <c r="K166" s="10">
        <f t="shared" si="53"/>
        <v>0.91748331166142272</v>
      </c>
      <c r="L166" s="10">
        <f t="shared" si="54"/>
        <v>0.3977742737065692</v>
      </c>
      <c r="N166" s="3">
        <f t="shared" si="46"/>
        <v>0.36706603172819319</v>
      </c>
      <c r="O166" s="11">
        <f t="shared" si="55"/>
        <v>1.4682641269127727</v>
      </c>
      <c r="Q166" s="11">
        <f t="shared" si="57"/>
        <v>22.609779948418311</v>
      </c>
      <c r="T166" s="2">
        <f t="shared" si="56"/>
        <v>36682.5</v>
      </c>
      <c r="U166" s="4">
        <f t="shared" si="47"/>
        <v>-6.4065108258869428E-3</v>
      </c>
      <c r="V166" s="4">
        <f t="shared" si="48"/>
        <v>0.25410112021578823</v>
      </c>
      <c r="X166" s="4">
        <f t="shared" si="49"/>
        <v>-1.2813021651773886E-2</v>
      </c>
      <c r="Y166" s="4">
        <f t="shared" si="50"/>
        <v>0.50820224043157647</v>
      </c>
    </row>
    <row r="167" spans="1:27" x14ac:dyDescent="0.25">
      <c r="A167" s="6">
        <f t="shared" si="39"/>
        <v>36683.5</v>
      </c>
      <c r="B167">
        <f t="shared" si="41"/>
        <v>157</v>
      </c>
      <c r="C167" s="3">
        <f t="shared" si="40"/>
        <v>75.212231978097179</v>
      </c>
      <c r="D167" s="10">
        <f t="shared" si="42"/>
        <v>3.7881224582694815</v>
      </c>
      <c r="E167" s="3">
        <f t="shared" si="43"/>
        <v>512.26724710000008</v>
      </c>
      <c r="F167" s="10"/>
      <c r="G167" s="3">
        <f t="shared" si="44"/>
        <v>76.086922605040556</v>
      </c>
      <c r="H167" s="10">
        <f t="shared" si="51"/>
        <v>4.03686112082862</v>
      </c>
      <c r="I167" s="10">
        <f t="shared" si="52"/>
        <v>0.97066162578071491</v>
      </c>
      <c r="J167">
        <f t="shared" si="45"/>
        <v>23.439110763251957</v>
      </c>
      <c r="K167" s="10">
        <f t="shared" si="53"/>
        <v>0.91748331413344708</v>
      </c>
      <c r="L167" s="10">
        <f t="shared" si="54"/>
        <v>0.3977742680047397</v>
      </c>
      <c r="N167" s="3">
        <f t="shared" si="46"/>
        <v>0.32161628013388072</v>
      </c>
      <c r="O167" s="11">
        <f t="shared" si="55"/>
        <v>1.2864651205355229</v>
      </c>
      <c r="Q167" s="11">
        <f t="shared" si="57"/>
        <v>22.712308566584984</v>
      </c>
      <c r="T167" s="2">
        <f t="shared" si="56"/>
        <v>36683.5</v>
      </c>
      <c r="U167" s="4">
        <f t="shared" si="47"/>
        <v>-5.6132630163526478E-3</v>
      </c>
      <c r="V167" s="4">
        <f t="shared" si="48"/>
        <v>0.25538327485745299</v>
      </c>
      <c r="X167" s="4">
        <f t="shared" si="49"/>
        <v>-1.1226526032705296E-2</v>
      </c>
      <c r="Y167" s="4">
        <f t="shared" si="50"/>
        <v>0.51076654971490598</v>
      </c>
    </row>
    <row r="168" spans="1:27" x14ac:dyDescent="0.25">
      <c r="A168" s="6">
        <f t="shared" ref="A168:A231" si="58">A167+1</f>
        <v>36684.5</v>
      </c>
      <c r="B168">
        <f t="shared" si="41"/>
        <v>158</v>
      </c>
      <c r="C168" s="3">
        <f t="shared" ref="C168:C231" si="59">IF(280.4656+(36000.769/36525)*B168&lt;360,280.4656+(36000.769/36525)*B168,280.4656+(36000.769/36525)*B168-360)</f>
        <v>76.197879315537307</v>
      </c>
      <c r="D168" s="10">
        <f t="shared" si="42"/>
        <v>4.0706202997519938</v>
      </c>
      <c r="E168" s="3">
        <f t="shared" si="43"/>
        <v>513.25284740000006</v>
      </c>
      <c r="F168" s="10"/>
      <c r="G168" s="3">
        <f t="shared" si="44"/>
        <v>77.043681004542321</v>
      </c>
      <c r="H168" s="10">
        <f t="shared" si="51"/>
        <v>4.3465916525284571</v>
      </c>
      <c r="I168" s="10">
        <f t="shared" si="52"/>
        <v>0.97454127919598454</v>
      </c>
      <c r="J168">
        <f t="shared" si="45"/>
        <v>23.439110407179253</v>
      </c>
      <c r="K168" s="10">
        <f t="shared" si="53"/>
        <v>0.91748331660547133</v>
      </c>
      <c r="L168" s="10">
        <f t="shared" si="54"/>
        <v>0.39777426230291024</v>
      </c>
      <c r="N168" s="3">
        <f t="shared" si="46"/>
        <v>0.27493448551641342</v>
      </c>
      <c r="O168" s="11">
        <f t="shared" si="55"/>
        <v>1.0997379420656537</v>
      </c>
      <c r="Q168" s="11">
        <f t="shared" si="57"/>
        <v>22.808195129804314</v>
      </c>
      <c r="T168" s="2">
        <f t="shared" si="56"/>
        <v>36684.5</v>
      </c>
      <c r="U168" s="4">
        <f t="shared" si="47"/>
        <v>-4.7985119995380765E-3</v>
      </c>
      <c r="V168" s="4">
        <f t="shared" si="48"/>
        <v>0.2565841075005374</v>
      </c>
      <c r="X168" s="4">
        <f t="shared" si="49"/>
        <v>-9.5970239990761531E-3</v>
      </c>
      <c r="Y168" s="4">
        <f t="shared" si="50"/>
        <v>0.51316821500107479</v>
      </c>
    </row>
    <row r="169" spans="1:27" x14ac:dyDescent="0.25">
      <c r="A169" s="6">
        <f t="shared" si="58"/>
        <v>36685.5</v>
      </c>
      <c r="B169">
        <f t="shared" si="41"/>
        <v>159</v>
      </c>
      <c r="C169" s="3">
        <f t="shared" si="59"/>
        <v>77.183526652977434</v>
      </c>
      <c r="D169" s="10">
        <f t="shared" si="42"/>
        <v>4.3956662168544272</v>
      </c>
      <c r="E169" s="3">
        <f t="shared" si="43"/>
        <v>514.23844770000005</v>
      </c>
      <c r="F169" s="10"/>
      <c r="G169" s="3">
        <f t="shared" si="44"/>
        <v>78.000203378749475</v>
      </c>
      <c r="H169" s="10">
        <f t="shared" si="51"/>
        <v>4.7047122263456282</v>
      </c>
      <c r="I169" s="10">
        <f t="shared" si="52"/>
        <v>0.97814833873697038</v>
      </c>
      <c r="J169">
        <f t="shared" si="45"/>
        <v>23.439110051106546</v>
      </c>
      <c r="K169" s="10">
        <f t="shared" si="53"/>
        <v>0.91748331907749558</v>
      </c>
      <c r="L169" s="10">
        <f t="shared" si="54"/>
        <v>0.39777425660108068</v>
      </c>
      <c r="N169" s="3">
        <f t="shared" si="46"/>
        <v>0.22710437197713854</v>
      </c>
      <c r="O169" s="11">
        <f t="shared" si="55"/>
        <v>0.90841748790855414</v>
      </c>
      <c r="Q169" s="11">
        <f t="shared" si="57"/>
        <v>22.897405013974311</v>
      </c>
      <c r="T169" s="2">
        <f t="shared" si="56"/>
        <v>36685.5</v>
      </c>
      <c r="U169" s="4">
        <f t="shared" si="47"/>
        <v>-3.9637190366750121E-3</v>
      </c>
      <c r="V169" s="4">
        <f t="shared" si="48"/>
        <v>0.25770284358231477</v>
      </c>
      <c r="X169" s="4">
        <f t="shared" si="49"/>
        <v>-7.9274380733500242E-3</v>
      </c>
      <c r="Y169" s="4">
        <f t="shared" si="50"/>
        <v>0.51540568716462953</v>
      </c>
    </row>
    <row r="170" spans="1:27" x14ac:dyDescent="0.25">
      <c r="A170" s="6">
        <f t="shared" si="58"/>
        <v>36686.5</v>
      </c>
      <c r="B170">
        <f t="shared" si="41"/>
        <v>160</v>
      </c>
      <c r="C170" s="3">
        <f t="shared" si="59"/>
        <v>78.169173990417562</v>
      </c>
      <c r="D170" s="10">
        <f t="shared" si="42"/>
        <v>4.7738976135805231</v>
      </c>
      <c r="E170" s="3">
        <f t="shared" si="43"/>
        <v>515.22404800000004</v>
      </c>
      <c r="F170" s="10"/>
      <c r="G170" s="3">
        <f t="shared" si="44"/>
        <v>78.956497974602314</v>
      </c>
      <c r="H170" s="10">
        <f t="shared" si="51"/>
        <v>5.1237811614564341</v>
      </c>
      <c r="I170" s="10">
        <f t="shared" si="52"/>
        <v>0.98148202811247154</v>
      </c>
      <c r="J170">
        <f t="shared" si="45"/>
        <v>23.439109695033842</v>
      </c>
      <c r="K170" s="10">
        <f t="shared" si="53"/>
        <v>0.91748332154951984</v>
      </c>
      <c r="L170" s="10">
        <f t="shared" si="54"/>
        <v>0.39777425089925117</v>
      </c>
      <c r="N170" s="3">
        <f t="shared" si="46"/>
        <v>0.17821175535760678</v>
      </c>
      <c r="O170" s="11">
        <f t="shared" si="55"/>
        <v>0.71284702143042711</v>
      </c>
      <c r="Q170" s="11">
        <f t="shared" si="57"/>
        <v>22.979906064418252</v>
      </c>
      <c r="T170" s="2">
        <f t="shared" si="56"/>
        <v>36686.5</v>
      </c>
      <c r="U170" s="4">
        <f t="shared" si="47"/>
        <v>-3.1103818967488828E-3</v>
      </c>
      <c r="V170" s="4">
        <f t="shared" si="48"/>
        <v>0.25873875783736061</v>
      </c>
      <c r="X170" s="4">
        <f t="shared" si="49"/>
        <v>-6.2207637934977656E-3</v>
      </c>
      <c r="Y170" s="4">
        <f t="shared" si="50"/>
        <v>0.51747751567472122</v>
      </c>
    </row>
    <row r="171" spans="1:27" x14ac:dyDescent="0.25">
      <c r="A171" s="6">
        <f t="shared" si="58"/>
        <v>36687.5</v>
      </c>
      <c r="B171">
        <f t="shared" si="41"/>
        <v>161</v>
      </c>
      <c r="C171" s="3">
        <f t="shared" si="59"/>
        <v>79.154821327857633</v>
      </c>
      <c r="D171" s="10">
        <f t="shared" si="42"/>
        <v>5.2198186853023767</v>
      </c>
      <c r="E171" s="3">
        <f t="shared" si="43"/>
        <v>516.20964830000003</v>
      </c>
      <c r="F171" s="10"/>
      <c r="G171" s="3">
        <f t="shared" si="44"/>
        <v>79.912573090017545</v>
      </c>
      <c r="H171" s="10">
        <f t="shared" si="51"/>
        <v>5.6211122623513603</v>
      </c>
      <c r="I171" s="10">
        <f t="shared" si="52"/>
        <v>0.98454163906307712</v>
      </c>
      <c r="J171">
        <f t="shared" si="45"/>
        <v>23.439109338961135</v>
      </c>
      <c r="K171" s="10">
        <f t="shared" si="53"/>
        <v>0.91748332402154398</v>
      </c>
      <c r="L171" s="10">
        <f t="shared" si="54"/>
        <v>0.39777424519742161</v>
      </c>
      <c r="N171" s="3">
        <f t="shared" si="46"/>
        <v>0.12834440616866985</v>
      </c>
      <c r="O171" s="11">
        <f t="shared" si="55"/>
        <v>0.5133776246746794</v>
      </c>
      <c r="Q171" s="11">
        <f t="shared" si="57"/>
        <v>23.055668635787004</v>
      </c>
      <c r="T171" s="2">
        <f t="shared" si="56"/>
        <v>36687.5</v>
      </c>
      <c r="U171" s="4">
        <f t="shared" si="47"/>
        <v>-2.2400324641602097E-3</v>
      </c>
      <c r="V171" s="4">
        <f t="shared" si="48"/>
        <v>0.25969117604400527</v>
      </c>
      <c r="X171" s="4">
        <f t="shared" si="49"/>
        <v>-4.4800649283204194E-3</v>
      </c>
      <c r="Y171" s="4">
        <f t="shared" si="50"/>
        <v>0.51938235208801053</v>
      </c>
    </row>
    <row r="172" spans="1:27" x14ac:dyDescent="0.25">
      <c r="A172" s="6">
        <f t="shared" si="58"/>
        <v>36688.5</v>
      </c>
      <c r="B172">
        <f t="shared" si="41"/>
        <v>162</v>
      </c>
      <c r="C172" s="3">
        <f t="shared" si="59"/>
        <v>80.140468665297703</v>
      </c>
      <c r="D172" s="10">
        <f t="shared" si="42"/>
        <v>5.7537332177938971</v>
      </c>
      <c r="E172" s="3">
        <f t="shared" si="43"/>
        <v>517.19524860000001</v>
      </c>
      <c r="F172" s="10"/>
      <c r="G172" s="3">
        <f t="shared" si="44"/>
        <v>80.86843707189179</v>
      </c>
      <c r="H172" s="10">
        <f t="shared" si="51"/>
        <v>6.2212613161661254</v>
      </c>
      <c r="I172" s="10">
        <f t="shared" si="52"/>
        <v>0.98732653128800263</v>
      </c>
      <c r="J172">
        <f t="shared" si="45"/>
        <v>23.439108982888431</v>
      </c>
      <c r="K172" s="10">
        <f t="shared" si="53"/>
        <v>0.91748332649356812</v>
      </c>
      <c r="L172" s="10">
        <f t="shared" si="54"/>
        <v>0.39777423949559204</v>
      </c>
      <c r="N172" s="3">
        <f t="shared" si="46"/>
        <v>7.7591906850957626E-2</v>
      </c>
      <c r="O172" s="11">
        <f t="shared" si="55"/>
        <v>0.3103676274038305</v>
      </c>
      <c r="Q172" s="11">
        <f t="shared" si="57"/>
        <v>23.124665629164053</v>
      </c>
      <c r="T172" s="2">
        <f t="shared" si="56"/>
        <v>36688.5</v>
      </c>
      <c r="U172" s="4">
        <f t="shared" si="47"/>
        <v>-1.3542342474499557E-3</v>
      </c>
      <c r="V172" s="4">
        <f t="shared" si="48"/>
        <v>0.26055947666515117</v>
      </c>
      <c r="X172" s="4">
        <f t="shared" si="49"/>
        <v>-2.7084684948999113E-3</v>
      </c>
      <c r="Y172" s="4">
        <f t="shared" si="50"/>
        <v>0.52111895333030234</v>
      </c>
    </row>
    <row r="173" spans="1:27" x14ac:dyDescent="0.25">
      <c r="A173" s="6">
        <f t="shared" si="58"/>
        <v>36689.5</v>
      </c>
      <c r="B173">
        <f t="shared" si="41"/>
        <v>163</v>
      </c>
      <c r="C173" s="3">
        <f t="shared" si="59"/>
        <v>81.126116002737831</v>
      </c>
      <c r="D173" s="10">
        <f t="shared" si="42"/>
        <v>6.4049654746353646</v>
      </c>
      <c r="E173" s="3">
        <f t="shared" si="43"/>
        <v>518.1808489</v>
      </c>
      <c r="F173" s="10"/>
      <c r="G173" s="3">
        <f t="shared" si="44"/>
        <v>81.824098314109236</v>
      </c>
      <c r="H173" s="10">
        <f t="shared" si="51"/>
        <v>6.960254926168016</v>
      </c>
      <c r="I173" s="10">
        <f t="shared" si="52"/>
        <v>0.98983613236599854</v>
      </c>
      <c r="J173">
        <f t="shared" si="45"/>
        <v>23.439108626815727</v>
      </c>
      <c r="K173" s="10">
        <f t="shared" si="53"/>
        <v>0.91748332896559226</v>
      </c>
      <c r="L173" s="10">
        <f t="shared" si="54"/>
        <v>0.39777423379376253</v>
      </c>
      <c r="N173" s="3">
        <f t="shared" si="46"/>
        <v>2.6045503723590092E-2</v>
      </c>
      <c r="O173" s="11">
        <f t="shared" si="55"/>
        <v>0.10418201489436037</v>
      </c>
      <c r="Q173" s="11">
        <f t="shared" si="57"/>
        <v>23.186872526229262</v>
      </c>
      <c r="T173" s="2">
        <f t="shared" si="56"/>
        <v>36689.5</v>
      </c>
      <c r="U173" s="4">
        <f t="shared" si="47"/>
        <v>-4.5457979531709022E-4</v>
      </c>
      <c r="V173" s="4">
        <f t="shared" si="48"/>
        <v>0.26134309237543452</v>
      </c>
      <c r="X173" s="4">
        <f t="shared" si="49"/>
        <v>-9.0915959063418044E-4</v>
      </c>
      <c r="Y173" s="4">
        <f t="shared" si="50"/>
        <v>0.52268618475086903</v>
      </c>
    </row>
    <row r="174" spans="1:27" x14ac:dyDescent="0.25">
      <c r="A174" s="6">
        <f t="shared" si="58"/>
        <v>36690.5</v>
      </c>
      <c r="B174">
        <f t="shared" si="41"/>
        <v>164</v>
      </c>
      <c r="C174" s="3">
        <f t="shared" si="59"/>
        <v>82.111763340177959</v>
      </c>
      <c r="D174" s="10">
        <f t="shared" si="42"/>
        <v>7.2174958133957468</v>
      </c>
      <c r="E174" s="3">
        <f t="shared" si="43"/>
        <v>519.16644919999999</v>
      </c>
      <c r="F174" s="10"/>
      <c r="G174" s="3">
        <f t="shared" si="44"/>
        <v>82.779565255553678</v>
      </c>
      <c r="H174" s="10">
        <f t="shared" si="51"/>
        <v>7.8931743943845394</v>
      </c>
      <c r="I174" s="10">
        <f t="shared" si="52"/>
        <v>0.99206993767056262</v>
      </c>
      <c r="J174">
        <f t="shared" si="45"/>
        <v>23.43910827074302</v>
      </c>
      <c r="K174" s="10">
        <f t="shared" si="53"/>
        <v>0.9174833314376164</v>
      </c>
      <c r="L174" s="10">
        <f t="shared" si="54"/>
        <v>0.39777422809193286</v>
      </c>
      <c r="N174" s="3">
        <f t="shared" si="46"/>
        <v>-2.6202045992280369E-2</v>
      </c>
      <c r="O174" s="11">
        <f t="shared" si="55"/>
        <v>-0.10480818396912148</v>
      </c>
      <c r="Q174" s="11">
        <f t="shared" si="57"/>
        <v>23.242267420347197</v>
      </c>
      <c r="T174" s="2">
        <f t="shared" si="56"/>
        <v>36690.5</v>
      </c>
      <c r="U174" s="4">
        <f t="shared" si="47"/>
        <v>4.5731197332427715E-4</v>
      </c>
      <c r="V174" s="4">
        <f t="shared" si="48"/>
        <v>0.26204151146717247</v>
      </c>
      <c r="X174" s="4">
        <f t="shared" si="49"/>
        <v>9.1462394664855429E-4</v>
      </c>
      <c r="Y174" s="4">
        <f t="shared" si="50"/>
        <v>0.52408302293434494</v>
      </c>
    </row>
    <row r="175" spans="1:27" x14ac:dyDescent="0.25">
      <c r="A175" s="6">
        <f t="shared" si="58"/>
        <v>36691.5</v>
      </c>
      <c r="B175">
        <f t="shared" si="41"/>
        <v>165</v>
      </c>
      <c r="C175" s="3">
        <f t="shared" si="59"/>
        <v>83.097410677618086</v>
      </c>
      <c r="D175" s="10">
        <f t="shared" si="42"/>
        <v>8.2604246896127567</v>
      </c>
      <c r="E175" s="3">
        <f t="shared" si="43"/>
        <v>520.15204949999998</v>
      </c>
      <c r="F175" s="10"/>
      <c r="G175" s="3">
        <f t="shared" si="44"/>
        <v>83.734846378125269</v>
      </c>
      <c r="H175" s="10">
        <f t="shared" si="51"/>
        <v>9.108673301062332</v>
      </c>
      <c r="I175" s="10">
        <f t="shared" si="52"/>
        <v>0.99402751027967129</v>
      </c>
      <c r="J175">
        <f t="shared" si="45"/>
        <v>23.439107914670316</v>
      </c>
      <c r="K175" s="10">
        <f t="shared" si="53"/>
        <v>0.91748333390964043</v>
      </c>
      <c r="L175" s="10">
        <f t="shared" si="54"/>
        <v>0.39777422239010324</v>
      </c>
      <c r="N175" s="3">
        <f t="shared" si="46"/>
        <v>-7.9056631659802035E-2</v>
      </c>
      <c r="O175" s="11">
        <f t="shared" si="55"/>
        <v>-0.31622652663920814</v>
      </c>
      <c r="Q175" s="11">
        <f t="shared" si="57"/>
        <v>23.290831044456443</v>
      </c>
      <c r="T175" s="2">
        <f t="shared" si="56"/>
        <v>36691.5</v>
      </c>
      <c r="U175" s="4">
        <f t="shared" si="47"/>
        <v>1.3797985179999353E-3</v>
      </c>
      <c r="V175" s="4">
        <f t="shared" si="48"/>
        <v>0.26265427912806233</v>
      </c>
      <c r="X175" s="4">
        <f t="shared" si="49"/>
        <v>2.7595970359998705E-3</v>
      </c>
      <c r="Y175" s="4">
        <f t="shared" si="50"/>
        <v>0.52530855825612466</v>
      </c>
    </row>
    <row r="176" spans="1:27" x14ac:dyDescent="0.25">
      <c r="A176" s="6">
        <f t="shared" si="58"/>
        <v>36692.5</v>
      </c>
      <c r="B176">
        <f t="shared" si="41"/>
        <v>166</v>
      </c>
      <c r="C176" s="3">
        <f t="shared" si="59"/>
        <v>84.083058015058214</v>
      </c>
      <c r="D176" s="10">
        <f t="shared" si="42"/>
        <v>9.6488952563967985</v>
      </c>
      <c r="E176" s="3">
        <f t="shared" si="43"/>
        <v>521.13764979999996</v>
      </c>
      <c r="F176" s="10"/>
      <c r="G176" s="3">
        <f t="shared" si="44"/>
        <v>84.689950204761487</v>
      </c>
      <c r="H176" s="10">
        <f t="shared" si="51"/>
        <v>10.759154126637233</v>
      </c>
      <c r="I176" s="10">
        <f t="shared" si="52"/>
        <v>0.99570848088023522</v>
      </c>
      <c r="J176">
        <f t="shared" si="45"/>
        <v>23.439107558597609</v>
      </c>
      <c r="K176" s="10">
        <f t="shared" si="53"/>
        <v>0.91748333638166435</v>
      </c>
      <c r="L176" s="10">
        <f t="shared" si="54"/>
        <v>0.39777421668827362</v>
      </c>
      <c r="N176" s="3">
        <f t="shared" si="46"/>
        <v>-0.13242295078229074</v>
      </c>
      <c r="O176" s="11">
        <f t="shared" si="55"/>
        <v>-0.52969180312916297</v>
      </c>
      <c r="Q176" s="11">
        <f t="shared" si="57"/>
        <v>23.332546795647097</v>
      </c>
      <c r="T176" s="2">
        <f t="shared" si="56"/>
        <v>36692.5</v>
      </c>
      <c r="U176" s="4">
        <f t="shared" si="47"/>
        <v>2.3112164963573741E-3</v>
      </c>
      <c r="V176" s="4">
        <f t="shared" si="48"/>
        <v>0.26318099858416666</v>
      </c>
      <c r="X176" s="4">
        <f t="shared" si="49"/>
        <v>4.6224329927147482E-3</v>
      </c>
      <c r="Y176" s="4">
        <f t="shared" si="50"/>
        <v>0.52636199716833332</v>
      </c>
    </row>
    <row r="177" spans="1:27" x14ac:dyDescent="0.25">
      <c r="A177" s="6">
        <f t="shared" si="58"/>
        <v>36693.5</v>
      </c>
      <c r="B177">
        <f t="shared" si="41"/>
        <v>167</v>
      </c>
      <c r="C177" s="3">
        <f t="shared" si="59"/>
        <v>85.068705352498284</v>
      </c>
      <c r="D177" s="10">
        <f t="shared" si="42"/>
        <v>11.590107513822733</v>
      </c>
      <c r="E177" s="3">
        <f t="shared" si="43"/>
        <v>522.12325009999995</v>
      </c>
      <c r="F177" s="10"/>
      <c r="G177" s="3">
        <f t="shared" si="44"/>
        <v>85.644885297462437</v>
      </c>
      <c r="H177" s="10">
        <f t="shared" si="51"/>
        <v>13.130628059094903</v>
      </c>
      <c r="I177" s="10">
        <f t="shared" si="52"/>
        <v>0.99711254766747381</v>
      </c>
      <c r="J177">
        <f t="shared" si="45"/>
        <v>23.439107202524905</v>
      </c>
      <c r="K177" s="10">
        <f t="shared" si="53"/>
        <v>0.91748333885368838</v>
      </c>
      <c r="L177" s="10">
        <f t="shared" si="54"/>
        <v>0.397774210986444</v>
      </c>
      <c r="N177" s="3">
        <f t="shared" si="46"/>
        <v>-0.18620467416349945</v>
      </c>
      <c r="O177" s="11">
        <f t="shared" si="55"/>
        <v>-0.7448186966539978</v>
      </c>
      <c r="Q177" s="11">
        <f t="shared" si="57"/>
        <v>23.367400756326283</v>
      </c>
      <c r="T177" s="2">
        <f t="shared" si="56"/>
        <v>36693.5</v>
      </c>
      <c r="U177" s="4">
        <f t="shared" si="47"/>
        <v>3.2498846467562837E-3</v>
      </c>
      <c r="V177" s="4">
        <f t="shared" si="48"/>
        <v>0.26362133210235783</v>
      </c>
      <c r="X177" s="4">
        <f t="shared" si="49"/>
        <v>6.4997692935125674E-3</v>
      </c>
      <c r="Y177" s="4">
        <f t="shared" si="50"/>
        <v>0.52724266420471566</v>
      </c>
    </row>
    <row r="178" spans="1:27" x14ac:dyDescent="0.25">
      <c r="A178" s="6">
        <f t="shared" si="58"/>
        <v>36694.5</v>
      </c>
      <c r="B178">
        <f t="shared" si="41"/>
        <v>168</v>
      </c>
      <c r="C178" s="3">
        <f t="shared" si="59"/>
        <v>86.054352689938412</v>
      </c>
      <c r="D178" s="10">
        <f t="shared" si="42"/>
        <v>14.498300188900977</v>
      </c>
      <c r="E178" s="3">
        <f t="shared" si="43"/>
        <v>523.10885040000005</v>
      </c>
      <c r="F178" s="10"/>
      <c r="G178" s="3">
        <f t="shared" si="44"/>
        <v>86.599660255320714</v>
      </c>
      <c r="H178" s="10">
        <f t="shared" si="51"/>
        <v>16.830229099206537</v>
      </c>
      <c r="I178" s="10">
        <f t="shared" si="52"/>
        <v>0.99823947623939069</v>
      </c>
      <c r="J178">
        <f t="shared" si="45"/>
        <v>23.439106846452201</v>
      </c>
      <c r="K178" s="10">
        <f t="shared" si="53"/>
        <v>0.9174833413257123</v>
      </c>
      <c r="L178" s="10">
        <f t="shared" si="54"/>
        <v>0.39777420528461432</v>
      </c>
      <c r="N178" s="3">
        <f t="shared" si="46"/>
        <v>-0.24030461418690169</v>
      </c>
      <c r="O178" s="11">
        <f t="shared" si="55"/>
        <v>-0.96121845674760675</v>
      </c>
      <c r="Q178" s="11">
        <f t="shared" si="57"/>
        <v>23.395381711883665</v>
      </c>
      <c r="T178" s="2">
        <f t="shared" si="56"/>
        <v>36694.5</v>
      </c>
      <c r="U178" s="4">
        <f t="shared" si="47"/>
        <v>4.1941067252961109E-3</v>
      </c>
      <c r="V178" s="4">
        <f t="shared" si="48"/>
        <v>0.2639750018470669</v>
      </c>
      <c r="X178" s="4">
        <f t="shared" si="49"/>
        <v>8.3882134505922218E-3</v>
      </c>
      <c r="Y178" s="4">
        <f t="shared" si="50"/>
        <v>0.52795000369413381</v>
      </c>
    </row>
    <row r="179" spans="1:27" x14ac:dyDescent="0.25">
      <c r="A179" s="6">
        <f t="shared" si="58"/>
        <v>36695.5</v>
      </c>
      <c r="B179">
        <f t="shared" si="41"/>
        <v>169</v>
      </c>
      <c r="C179" s="3">
        <f t="shared" si="59"/>
        <v>87.040000027378483</v>
      </c>
      <c r="D179" s="10">
        <f t="shared" si="42"/>
        <v>19.339458800357878</v>
      </c>
      <c r="E179" s="3">
        <f t="shared" si="43"/>
        <v>524.09445070000004</v>
      </c>
      <c r="F179" s="10"/>
      <c r="G179" s="3">
        <f t="shared" si="44"/>
        <v>87.554283712554934</v>
      </c>
      <c r="H179" s="10">
        <f t="shared" si="51"/>
        <v>23.41276314794063</v>
      </c>
      <c r="I179" s="10">
        <f t="shared" si="52"/>
        <v>0.99908909948652058</v>
      </c>
      <c r="J179">
        <f t="shared" si="45"/>
        <v>23.439106490379494</v>
      </c>
      <c r="K179" s="10">
        <f t="shared" si="53"/>
        <v>0.91748334379773622</v>
      </c>
      <c r="L179" s="10">
        <f t="shared" si="54"/>
        <v>0.39777419958278465</v>
      </c>
      <c r="N179" s="3">
        <f t="shared" si="46"/>
        <v>-0.29462489570915718</v>
      </c>
      <c r="O179" s="11">
        <f t="shared" si="55"/>
        <v>-1.1784995828366287</v>
      </c>
      <c r="Q179" s="11">
        <f t="shared" si="57"/>
        <v>23.416481164782631</v>
      </c>
      <c r="T179" s="2">
        <f t="shared" si="56"/>
        <v>36695.5</v>
      </c>
      <c r="U179" s="4">
        <f t="shared" si="47"/>
        <v>5.1421744884697067E-3</v>
      </c>
      <c r="V179" s="4">
        <f t="shared" si="48"/>
        <v>0.26424179058690661</v>
      </c>
      <c r="X179" s="4">
        <f t="shared" si="49"/>
        <v>1.0284348976939413E-2</v>
      </c>
      <c r="Y179" s="4">
        <f t="shared" si="50"/>
        <v>0.52848358117381322</v>
      </c>
    </row>
    <row r="180" spans="1:27" x14ac:dyDescent="0.25">
      <c r="A180" s="6">
        <f t="shared" si="58"/>
        <v>36696.5</v>
      </c>
      <c r="B180">
        <f t="shared" si="41"/>
        <v>170</v>
      </c>
      <c r="C180" s="3">
        <f t="shared" si="59"/>
        <v>88.02564736481861</v>
      </c>
      <c r="D180" s="10">
        <f t="shared" si="42"/>
        <v>29.008546221597356</v>
      </c>
      <c r="E180" s="3">
        <f t="shared" si="43"/>
        <v>525.08005100000003</v>
      </c>
      <c r="F180" s="10"/>
      <c r="G180" s="3">
        <f t="shared" si="44"/>
        <v>88.50876433654814</v>
      </c>
      <c r="H180" s="10">
        <f t="shared" si="51"/>
        <v>38.413003982513693</v>
      </c>
      <c r="I180" s="10">
        <f t="shared" si="52"/>
        <v>0.99966131747710718</v>
      </c>
      <c r="J180">
        <f t="shared" si="45"/>
        <v>23.43910613430679</v>
      </c>
      <c r="K180" s="10">
        <f t="shared" si="53"/>
        <v>0.91748334626976003</v>
      </c>
      <c r="L180" s="10">
        <f t="shared" si="54"/>
        <v>0.39777419388095497</v>
      </c>
      <c r="N180" s="3">
        <f t="shared" si="46"/>
        <v>-0.34906712904825943</v>
      </c>
      <c r="O180" s="11">
        <f t="shared" si="55"/>
        <v>-1.3962685161930377</v>
      </c>
      <c r="Q180" s="11">
        <f t="shared" si="57"/>
        <v>23.430693345016262</v>
      </c>
      <c r="T180" s="2">
        <f t="shared" si="56"/>
        <v>36696.5</v>
      </c>
      <c r="U180" s="4">
        <f t="shared" si="47"/>
        <v>6.0923707123760676E-3</v>
      </c>
      <c r="V180" s="4">
        <f t="shared" si="48"/>
        <v>0.26442154224749481</v>
      </c>
      <c r="X180" s="4">
        <f t="shared" si="49"/>
        <v>1.2184741424752135E-2</v>
      </c>
      <c r="Y180" s="4">
        <f t="shared" si="50"/>
        <v>0.52884308449498962</v>
      </c>
    </row>
    <row r="181" spans="1:27" x14ac:dyDescent="0.25">
      <c r="A181" s="6">
        <f t="shared" si="58"/>
        <v>36697.5</v>
      </c>
      <c r="B181">
        <f t="shared" si="41"/>
        <v>171</v>
      </c>
      <c r="C181" s="3">
        <f t="shared" si="59"/>
        <v>89.011294702258738</v>
      </c>
      <c r="D181" s="10">
        <f t="shared" si="42"/>
        <v>57.944558853425178</v>
      </c>
      <c r="E181" s="3">
        <f t="shared" si="43"/>
        <v>526.06565130000001</v>
      </c>
      <c r="F181" s="10"/>
      <c r="G181" s="3">
        <f t="shared" si="44"/>
        <v>89.463110825889387</v>
      </c>
      <c r="H181" s="10">
        <f t="shared" si="51"/>
        <v>106.71495216445705</v>
      </c>
      <c r="I181" s="10">
        <f t="shared" si="52"/>
        <v>0.99995609733786006</v>
      </c>
      <c r="J181">
        <f t="shared" si="45"/>
        <v>23.439105778234083</v>
      </c>
      <c r="K181" s="10">
        <f t="shared" si="53"/>
        <v>0.91748334874178394</v>
      </c>
      <c r="L181" s="10">
        <f t="shared" si="54"/>
        <v>0.39777418817912524</v>
      </c>
      <c r="N181" s="3">
        <f t="shared" si="46"/>
        <v>-0.40353258453332769</v>
      </c>
      <c r="O181" s="11">
        <f t="shared" si="55"/>
        <v>-1.6141303381333107</v>
      </c>
      <c r="Q181" s="11">
        <f t="shared" si="57"/>
        <v>23.43801521688161</v>
      </c>
      <c r="T181" s="2">
        <f t="shared" si="56"/>
        <v>36697.5</v>
      </c>
      <c r="U181" s="4">
        <f t="shared" si="47"/>
        <v>7.0429722391889141E-3</v>
      </c>
      <c r="V181" s="4">
        <f t="shared" si="48"/>
        <v>0.26451416230759373</v>
      </c>
      <c r="X181" s="4">
        <f t="shared" si="49"/>
        <v>1.4085944478377828E-2</v>
      </c>
      <c r="Y181" s="4">
        <f t="shared" si="50"/>
        <v>0.52902832461518745</v>
      </c>
    </row>
    <row r="182" spans="1:27" x14ac:dyDescent="0.25">
      <c r="A182" s="6">
        <f t="shared" si="58"/>
        <v>36698.5</v>
      </c>
      <c r="B182">
        <f t="shared" si="41"/>
        <v>172</v>
      </c>
      <c r="C182" s="3">
        <f t="shared" si="59"/>
        <v>89.996942039698865</v>
      </c>
      <c r="D182" s="10">
        <f t="shared" si="42"/>
        <v>18736.600157082034</v>
      </c>
      <c r="E182" s="3">
        <f t="shared" si="43"/>
        <v>527.0512516</v>
      </c>
      <c r="F182" s="10"/>
      <c r="G182" s="3">
        <f t="shared" si="44"/>
        <v>90.417331908419854</v>
      </c>
      <c r="H182" s="10">
        <f t="shared" si="51"/>
        <v>-137.28824730937592</v>
      </c>
      <c r="I182" s="10">
        <f t="shared" si="52"/>
        <v>0.99997347313042551</v>
      </c>
      <c r="J182">
        <f t="shared" si="45"/>
        <v>23.439105422161379</v>
      </c>
      <c r="K182" s="10">
        <f t="shared" si="53"/>
        <v>0.91748335121380764</v>
      </c>
      <c r="L182" s="10">
        <f t="shared" si="54"/>
        <v>0.39777418247729557</v>
      </c>
      <c r="N182" s="3">
        <f t="shared" si="46"/>
        <v>-0.45792236807456838</v>
      </c>
      <c r="O182" s="11">
        <f t="shared" si="55"/>
        <v>-1.8316894722982735</v>
      </c>
      <c r="Q182" s="11">
        <f t="shared" si="57"/>
        <v>23.43844648204027</v>
      </c>
      <c r="T182" s="2">
        <f t="shared" si="56"/>
        <v>36698.5</v>
      </c>
      <c r="U182" s="4">
        <f t="shared" si="47"/>
        <v>7.9922530414305842E-3</v>
      </c>
      <c r="V182" s="4">
        <f t="shared" si="48"/>
        <v>0.26451961803649704</v>
      </c>
      <c r="X182" s="4">
        <f t="shared" si="49"/>
        <v>1.5984506082861168E-2</v>
      </c>
      <c r="Y182" s="4">
        <f t="shared" si="50"/>
        <v>0.52903923607299408</v>
      </c>
      <c r="Z182" s="18">
        <f>X182</f>
        <v>1.5984506082861168E-2</v>
      </c>
      <c r="AA182" s="18">
        <f>Y182</f>
        <v>0.52903923607299408</v>
      </c>
    </row>
    <row r="183" spans="1:27" x14ac:dyDescent="0.25">
      <c r="A183" s="6">
        <f t="shared" si="58"/>
        <v>36699.5</v>
      </c>
      <c r="B183">
        <f t="shared" si="41"/>
        <v>173</v>
      </c>
      <c r="C183" s="3">
        <f t="shared" si="59"/>
        <v>90.982589377138993</v>
      </c>
      <c r="D183" s="10">
        <f t="shared" si="42"/>
        <v>-58.305293940634527</v>
      </c>
      <c r="E183" s="3">
        <f t="shared" si="43"/>
        <v>528.03685189999999</v>
      </c>
      <c r="F183" s="10"/>
      <c r="G183" s="3">
        <f t="shared" si="44"/>
        <v>91.371436339282297</v>
      </c>
      <c r="H183" s="10">
        <f t="shared" si="51"/>
        <v>-41.769956930917324</v>
      </c>
      <c r="I183" s="10">
        <f t="shared" si="52"/>
        <v>0.99971354572369753</v>
      </c>
      <c r="J183">
        <f t="shared" si="45"/>
        <v>23.439105066088675</v>
      </c>
      <c r="K183" s="10">
        <f t="shared" si="53"/>
        <v>0.91748335368583145</v>
      </c>
      <c r="L183" s="10">
        <f t="shared" si="54"/>
        <v>0.39777417677546584</v>
      </c>
      <c r="N183" s="3">
        <f t="shared" si="46"/>
        <v>-0.51213759720488583</v>
      </c>
      <c r="O183" s="11">
        <f t="shared" si="55"/>
        <v>-2.0485503888195433</v>
      </c>
      <c r="Q183" s="11">
        <f t="shared" si="57"/>
        <v>23.431989578847933</v>
      </c>
      <c r="T183" s="2">
        <f t="shared" si="56"/>
        <v>36699.5</v>
      </c>
      <c r="U183" s="4">
        <f t="shared" si="47"/>
        <v>8.938487294477767E-3</v>
      </c>
      <c r="V183" s="4">
        <f t="shared" si="48"/>
        <v>0.26443793857142456</v>
      </c>
      <c r="X183" s="4">
        <f t="shared" si="49"/>
        <v>1.7876974588955534E-2</v>
      </c>
      <c r="Y183" s="4">
        <f t="shared" si="50"/>
        <v>0.52887587714284912</v>
      </c>
    </row>
    <row r="184" spans="1:27" x14ac:dyDescent="0.25">
      <c r="A184" s="6">
        <f t="shared" si="58"/>
        <v>36700.5</v>
      </c>
      <c r="B184">
        <f t="shared" si="41"/>
        <v>174</v>
      </c>
      <c r="C184" s="3">
        <f t="shared" si="59"/>
        <v>91.968236714579064</v>
      </c>
      <c r="D184" s="10">
        <f t="shared" si="42"/>
        <v>-29.098756036055914</v>
      </c>
      <c r="E184" s="3">
        <f t="shared" si="43"/>
        <v>529.02245219999998</v>
      </c>
      <c r="F184" s="10"/>
      <c r="G184" s="3">
        <f t="shared" si="44"/>
        <v>92.325432898973972</v>
      </c>
      <c r="H184" s="10">
        <f t="shared" si="51"/>
        <v>-24.625228153999949</v>
      </c>
      <c r="I184" s="10">
        <f t="shared" si="52"/>
        <v>0.99917648266208092</v>
      </c>
      <c r="J184">
        <f t="shared" si="45"/>
        <v>23.439104710015968</v>
      </c>
      <c r="K184" s="10">
        <f t="shared" si="53"/>
        <v>0.91748335615785515</v>
      </c>
      <c r="L184" s="10">
        <f t="shared" si="54"/>
        <v>0.39777417107363605</v>
      </c>
      <c r="N184" s="3">
        <f t="shared" si="46"/>
        <v>-0.56607957704215117</v>
      </c>
      <c r="O184" s="11">
        <f t="shared" si="55"/>
        <v>-2.2643183081686047</v>
      </c>
      <c r="Q184" s="11">
        <f t="shared" si="57"/>
        <v>23.418649677950594</v>
      </c>
      <c r="T184" s="2">
        <f t="shared" si="56"/>
        <v>36700.5</v>
      </c>
      <c r="U184" s="4">
        <f t="shared" si="47"/>
        <v>9.8799524476824423E-3</v>
      </c>
      <c r="V184" s="4">
        <f t="shared" si="48"/>
        <v>0.26426921483453031</v>
      </c>
      <c r="X184" s="4">
        <f t="shared" si="49"/>
        <v>1.9759904895364885E-2</v>
      </c>
      <c r="Y184" s="4">
        <f t="shared" si="50"/>
        <v>0.52853842966906062</v>
      </c>
    </row>
    <row r="185" spans="1:27" x14ac:dyDescent="0.25">
      <c r="A185" s="6">
        <f t="shared" si="58"/>
        <v>36701.5</v>
      </c>
      <c r="B185">
        <f t="shared" si="41"/>
        <v>175</v>
      </c>
      <c r="C185" s="3">
        <f t="shared" si="59"/>
        <v>92.953884052019134</v>
      </c>
      <c r="D185" s="10">
        <f t="shared" si="42"/>
        <v>-19.379571780080521</v>
      </c>
      <c r="E185" s="3">
        <f t="shared" si="43"/>
        <v>530.00805250000008</v>
      </c>
      <c r="F185" s="10"/>
      <c r="G185" s="3">
        <f t="shared" si="44"/>
        <v>93.279330391403391</v>
      </c>
      <c r="H185" s="10">
        <f t="shared" si="51"/>
        <v>-17.452709770876893</v>
      </c>
      <c r="I185" s="10">
        <f t="shared" si="52"/>
        <v>0.99836251802980835</v>
      </c>
      <c r="J185">
        <f t="shared" si="45"/>
        <v>23.439104353943264</v>
      </c>
      <c r="K185" s="10">
        <f t="shared" si="53"/>
        <v>0.91748335862987884</v>
      </c>
      <c r="L185" s="10">
        <f t="shared" si="54"/>
        <v>0.39777416537180632</v>
      </c>
      <c r="N185" s="3">
        <f t="shared" si="46"/>
        <v>-0.61964997562212487</v>
      </c>
      <c r="O185" s="11">
        <f t="shared" si="55"/>
        <v>-2.4785999024884995</v>
      </c>
      <c r="Q185" s="11">
        <f t="shared" si="57"/>
        <v>23.398434674159752</v>
      </c>
      <c r="T185" s="2">
        <f t="shared" si="56"/>
        <v>36701.5</v>
      </c>
      <c r="U185" s="4">
        <f t="shared" si="47"/>
        <v>1.0814932284508678E-2</v>
      </c>
      <c r="V185" s="4">
        <f t="shared" si="48"/>
        <v>0.26401359928997081</v>
      </c>
      <c r="X185" s="4">
        <f t="shared" si="49"/>
        <v>2.1629864569017356E-2</v>
      </c>
      <c r="Y185" s="4">
        <f t="shared" si="50"/>
        <v>0.52802719857994163</v>
      </c>
    </row>
    <row r="186" spans="1:27" x14ac:dyDescent="0.25">
      <c r="A186" s="6">
        <f t="shared" si="58"/>
        <v>36702.5</v>
      </c>
      <c r="B186">
        <f t="shared" si="41"/>
        <v>176</v>
      </c>
      <c r="C186" s="3">
        <f t="shared" si="59"/>
        <v>93.939531389459262</v>
      </c>
      <c r="D186" s="10">
        <f t="shared" si="42"/>
        <v>-14.520879319181521</v>
      </c>
      <c r="E186" s="3">
        <f t="shared" si="43"/>
        <v>530.99365280000006</v>
      </c>
      <c r="F186" s="10"/>
      <c r="G186" s="3">
        <f t="shared" si="44"/>
        <v>94.233137641949625</v>
      </c>
      <c r="H186" s="10">
        <f t="shared" si="51"/>
        <v>-13.510425418216188</v>
      </c>
      <c r="I186" s="10">
        <f t="shared" si="52"/>
        <v>0.99727195231140087</v>
      </c>
      <c r="J186">
        <f t="shared" si="45"/>
        <v>23.439103997870561</v>
      </c>
      <c r="K186" s="10">
        <f t="shared" si="53"/>
        <v>0.91748336110190254</v>
      </c>
      <c r="L186" s="10">
        <f t="shared" si="54"/>
        <v>0.39777415966997653</v>
      </c>
      <c r="N186" s="3">
        <f t="shared" si="46"/>
        <v>-0.67275099805459504</v>
      </c>
      <c r="O186" s="11">
        <f t="shared" si="55"/>
        <v>-2.6910039922183802</v>
      </c>
      <c r="Q186" s="11">
        <f t="shared" si="57"/>
        <v>23.371355174634015</v>
      </c>
      <c r="T186" s="2">
        <f t="shared" si="56"/>
        <v>36702.5</v>
      </c>
      <c r="U186" s="4">
        <f t="shared" si="47"/>
        <v>1.1741719962130651E-2</v>
      </c>
      <c r="V186" s="4">
        <f t="shared" si="48"/>
        <v>0.26367130554232521</v>
      </c>
      <c r="X186" s="4">
        <f t="shared" si="49"/>
        <v>2.3483439924261301E-2</v>
      </c>
      <c r="Y186" s="4">
        <f t="shared" si="50"/>
        <v>0.52734261108465041</v>
      </c>
    </row>
    <row r="187" spans="1:27" x14ac:dyDescent="0.25">
      <c r="A187" s="6">
        <f t="shared" si="58"/>
        <v>36703.5</v>
      </c>
      <c r="B187">
        <f t="shared" si="41"/>
        <v>177</v>
      </c>
      <c r="C187" s="3">
        <f t="shared" si="59"/>
        <v>94.925178726899389</v>
      </c>
      <c r="D187" s="10">
        <f t="shared" si="42"/>
        <v>-11.604570994361097</v>
      </c>
      <c r="E187" s="3">
        <f t="shared" si="43"/>
        <v>531.97925310000005</v>
      </c>
      <c r="F187" s="10"/>
      <c r="G187" s="3">
        <f t="shared" si="44"/>
        <v>95.186863495524662</v>
      </c>
      <c r="H187" s="10">
        <f t="shared" si="51"/>
        <v>-11.016132476773492</v>
      </c>
      <c r="I187" s="10">
        <f t="shared" si="52"/>
        <v>0.99590515224835285</v>
      </c>
      <c r="J187">
        <f t="shared" si="45"/>
        <v>23.439103641797853</v>
      </c>
      <c r="K187" s="10">
        <f t="shared" si="53"/>
        <v>0.91748336357392613</v>
      </c>
      <c r="L187" s="10">
        <f t="shared" si="54"/>
        <v>0.39777415396814669</v>
      </c>
      <c r="N187" s="3">
        <f t="shared" si="46"/>
        <v>-0.72528555896377289</v>
      </c>
      <c r="O187" s="11">
        <f t="shared" si="55"/>
        <v>-2.9011422358550916</v>
      </c>
      <c r="Q187" s="11">
        <f t="shared" si="57"/>
        <v>23.337424483409052</v>
      </c>
      <c r="T187" s="2">
        <f t="shared" si="56"/>
        <v>36703.5</v>
      </c>
      <c r="U187" s="4">
        <f t="shared" si="47"/>
        <v>1.2658621021085309E-2</v>
      </c>
      <c r="V187" s="4">
        <f t="shared" si="48"/>
        <v>0.2632426077784874</v>
      </c>
      <c r="X187" s="4">
        <f t="shared" si="49"/>
        <v>2.5317242042170618E-2</v>
      </c>
      <c r="Y187" s="4">
        <f t="shared" si="50"/>
        <v>0.52648521555697481</v>
      </c>
    </row>
    <row r="188" spans="1:27" x14ac:dyDescent="0.25">
      <c r="A188" s="6">
        <f t="shared" si="58"/>
        <v>36704.5</v>
      </c>
      <c r="B188">
        <f t="shared" si="41"/>
        <v>178</v>
      </c>
      <c r="C188" s="3">
        <f t="shared" si="59"/>
        <v>95.910826064339517</v>
      </c>
      <c r="D188" s="10">
        <f t="shared" si="42"/>
        <v>-9.6589502502302391</v>
      </c>
      <c r="E188" s="3">
        <f t="shared" si="43"/>
        <v>532.96485340000004</v>
      </c>
      <c r="F188" s="10"/>
      <c r="G188" s="3">
        <f t="shared" si="44"/>
        <v>96.140516814638843</v>
      </c>
      <c r="H188" s="10">
        <f t="shared" si="51"/>
        <v>-9.2950233299587239</v>
      </c>
      <c r="I188" s="10">
        <f t="shared" si="52"/>
        <v>0.9942625506921059</v>
      </c>
      <c r="J188">
        <f t="shared" si="45"/>
        <v>23.43910328572515</v>
      </c>
      <c r="K188" s="10">
        <f t="shared" si="53"/>
        <v>0.91748336604594971</v>
      </c>
      <c r="L188" s="10">
        <f t="shared" si="54"/>
        <v>0.39777414826631696</v>
      </c>
      <c r="N188" s="3">
        <f t="shared" si="46"/>
        <v>-0.77715745268361058</v>
      </c>
      <c r="O188" s="11">
        <f t="shared" si="55"/>
        <v>-3.1086298107344423</v>
      </c>
      <c r="Q188" s="11">
        <f t="shared" si="57"/>
        <v>23.296658582332132</v>
      </c>
      <c r="T188" s="2">
        <f t="shared" si="56"/>
        <v>36704.5</v>
      </c>
      <c r="U188" s="4">
        <f t="shared" si="47"/>
        <v>1.3563956355741046E-2</v>
      </c>
      <c r="V188" s="4">
        <f t="shared" si="48"/>
        <v>0.262727840055961</v>
      </c>
      <c r="X188" s="4">
        <f t="shared" si="49"/>
        <v>2.7127912711482093E-2</v>
      </c>
      <c r="Y188" s="4">
        <f t="shared" si="50"/>
        <v>0.52545568011192201</v>
      </c>
    </row>
    <row r="189" spans="1:27" x14ac:dyDescent="0.25">
      <c r="A189" s="6">
        <f t="shared" si="58"/>
        <v>36705.5</v>
      </c>
      <c r="B189">
        <f t="shared" si="41"/>
        <v>179</v>
      </c>
      <c r="C189" s="3">
        <f t="shared" si="59"/>
        <v>96.896473401779645</v>
      </c>
      <c r="D189" s="10">
        <f t="shared" si="42"/>
        <v>-8.2678215189863931</v>
      </c>
      <c r="E189" s="3">
        <f t="shared" si="43"/>
        <v>533.95045370000003</v>
      </c>
      <c r="F189" s="10"/>
      <c r="G189" s="3">
        <f t="shared" si="44"/>
        <v>97.094106477468372</v>
      </c>
      <c r="H189" s="10">
        <f t="shared" si="51"/>
        <v>-8.0352181357941923</v>
      </c>
      <c r="I189" s="10">
        <f t="shared" si="52"/>
        <v>0.99234464645336851</v>
      </c>
      <c r="J189">
        <f t="shared" si="45"/>
        <v>23.439102929652442</v>
      </c>
      <c r="K189" s="10">
        <f t="shared" si="53"/>
        <v>0.9174833685179733</v>
      </c>
      <c r="L189" s="10">
        <f t="shared" si="54"/>
        <v>0.39777414256448707</v>
      </c>
      <c r="N189" s="3">
        <f t="shared" si="46"/>
        <v>-0.82827152069217858</v>
      </c>
      <c r="O189" s="11">
        <f t="shared" si="55"/>
        <v>-3.3130860827687143</v>
      </c>
      <c r="Q189" s="11">
        <f t="shared" si="57"/>
        <v>23.249076108471488</v>
      </c>
      <c r="T189" s="2">
        <f t="shared" si="56"/>
        <v>36705.5</v>
      </c>
      <c r="U189" s="4">
        <f t="shared" si="47"/>
        <v>1.4456065136578858E-2</v>
      </c>
      <c r="V189" s="4">
        <f t="shared" si="48"/>
        <v>0.26212739544127373</v>
      </c>
      <c r="X189" s="4">
        <f t="shared" si="49"/>
        <v>2.8912130273157716E-2</v>
      </c>
      <c r="Y189" s="4">
        <f t="shared" si="50"/>
        <v>0.52425479088254745</v>
      </c>
    </row>
    <row r="190" spans="1:27" x14ac:dyDescent="0.25">
      <c r="A190" s="6">
        <f t="shared" si="58"/>
        <v>36706.5</v>
      </c>
      <c r="B190">
        <f t="shared" si="41"/>
        <v>180</v>
      </c>
      <c r="C190" s="3">
        <f t="shared" si="59"/>
        <v>97.882120739219715</v>
      </c>
      <c r="D190" s="10">
        <f t="shared" si="42"/>
        <v>-7.2231674059171223</v>
      </c>
      <c r="E190" s="3">
        <f t="shared" si="43"/>
        <v>534.93605400000001</v>
      </c>
      <c r="F190" s="10"/>
      <c r="G190" s="3">
        <f t="shared" si="44"/>
        <v>98.047641375925252</v>
      </c>
      <c r="H190" s="10">
        <f t="shared" si="51"/>
        <v>-7.072693176985239</v>
      </c>
      <c r="I190" s="10">
        <f t="shared" si="52"/>
        <v>0.990152004147828</v>
      </c>
      <c r="J190">
        <f t="shared" si="45"/>
        <v>23.439102573579738</v>
      </c>
      <c r="K190" s="10">
        <f t="shared" si="53"/>
        <v>0.91748337098999677</v>
      </c>
      <c r="L190" s="10">
        <f t="shared" si="54"/>
        <v>0.39777413686265728</v>
      </c>
      <c r="N190" s="3">
        <f t="shared" si="46"/>
        <v>-0.87853381578628187</v>
      </c>
      <c r="O190" s="11">
        <f t="shared" si="55"/>
        <v>-3.5141352631451275</v>
      </c>
      <c r="Q190" s="11">
        <f t="shared" si="57"/>
        <v>23.194698328084495</v>
      </c>
      <c r="T190" s="2">
        <f t="shared" si="56"/>
        <v>36706.5</v>
      </c>
      <c r="U190" s="4">
        <f t="shared" si="47"/>
        <v>1.5333307675579954E-2</v>
      </c>
      <c r="V190" s="4">
        <f t="shared" si="48"/>
        <v>0.26144172500298618</v>
      </c>
      <c r="X190" s="4">
        <f t="shared" si="49"/>
        <v>3.0666615351159908E-2</v>
      </c>
      <c r="Y190" s="4">
        <f t="shared" si="50"/>
        <v>0.52288345000597236</v>
      </c>
    </row>
    <row r="191" spans="1:27" x14ac:dyDescent="0.25">
      <c r="A191" s="6">
        <f t="shared" si="58"/>
        <v>36707.5</v>
      </c>
      <c r="B191">
        <f t="shared" si="41"/>
        <v>181</v>
      </c>
      <c r="C191" s="3">
        <f t="shared" si="59"/>
        <v>98.867768076659786</v>
      </c>
      <c r="D191" s="10">
        <f t="shared" si="42"/>
        <v>-6.4094542648155812</v>
      </c>
      <c r="E191" s="3">
        <f t="shared" si="43"/>
        <v>535.9216543</v>
      </c>
      <c r="F191" s="10"/>
      <c r="G191" s="3">
        <f t="shared" si="44"/>
        <v>99.001130413729143</v>
      </c>
      <c r="H191" s="10">
        <f t="shared" si="51"/>
        <v>-6.3129454018826729</v>
      </c>
      <c r="I191" s="10">
        <f t="shared" si="52"/>
        <v>0.98768525403828467</v>
      </c>
      <c r="J191">
        <f t="shared" si="45"/>
        <v>23.439102217507035</v>
      </c>
      <c r="K191" s="10">
        <f t="shared" si="53"/>
        <v>0.91748337346202025</v>
      </c>
      <c r="L191" s="10">
        <f t="shared" si="54"/>
        <v>0.39777413116082744</v>
      </c>
      <c r="N191" s="3">
        <f t="shared" si="46"/>
        <v>-0.92785176251568113</v>
      </c>
      <c r="O191" s="11">
        <f t="shared" si="55"/>
        <v>-3.7114070500627245</v>
      </c>
      <c r="Q191" s="11">
        <f t="shared" si="57"/>
        <v>23.133549107241144</v>
      </c>
      <c r="T191" s="2">
        <f t="shared" si="56"/>
        <v>36707.5</v>
      </c>
      <c r="U191" s="4">
        <f t="shared" si="47"/>
        <v>1.619406822633114E-2</v>
      </c>
      <c r="V191" s="4">
        <f t="shared" si="48"/>
        <v>0.26067133666447917</v>
      </c>
      <c r="X191" s="4">
        <f t="shared" si="49"/>
        <v>3.2388136452662281E-2</v>
      </c>
      <c r="Y191" s="4">
        <f t="shared" si="50"/>
        <v>0.52134267332895834</v>
      </c>
    </row>
    <row r="192" spans="1:27" x14ac:dyDescent="0.25">
      <c r="A192" s="6">
        <f t="shared" si="58"/>
        <v>36708.5</v>
      </c>
      <c r="B192">
        <f t="shared" si="41"/>
        <v>182</v>
      </c>
      <c r="C192" s="3">
        <f t="shared" si="59"/>
        <v>99.853415414099914</v>
      </c>
      <c r="D192" s="10">
        <f t="shared" si="42"/>
        <v>-5.757375971034465</v>
      </c>
      <c r="E192" s="3">
        <f t="shared" si="43"/>
        <v>536.90725459999999</v>
      </c>
      <c r="F192" s="10"/>
      <c r="G192" s="3">
        <f t="shared" si="44"/>
        <v>99.954582504480967</v>
      </c>
      <c r="H192" s="10">
        <f t="shared" si="51"/>
        <v>-5.697688692235622</v>
      </c>
      <c r="I192" s="10">
        <f t="shared" si="52"/>
        <v>0.98494509187323409</v>
      </c>
      <c r="J192">
        <f t="shared" si="45"/>
        <v>23.439101861434327</v>
      </c>
      <c r="K192" s="10">
        <f t="shared" si="53"/>
        <v>0.91748337593404372</v>
      </c>
      <c r="L192" s="10">
        <f t="shared" si="54"/>
        <v>0.39777412545899749</v>
      </c>
      <c r="N192" s="3">
        <f t="shared" si="46"/>
        <v>-0.97613431342017531</v>
      </c>
      <c r="O192" s="11">
        <f t="shared" si="55"/>
        <v>-3.9045372536807013</v>
      </c>
      <c r="Q192" s="11">
        <f t="shared" si="57"/>
        <v>23.065654879212197</v>
      </c>
      <c r="T192" s="2">
        <f t="shared" si="56"/>
        <v>36708.5</v>
      </c>
      <c r="U192" s="4">
        <f t="shared" si="47"/>
        <v>1.703675771087633E-2</v>
      </c>
      <c r="V192" s="4">
        <f t="shared" si="48"/>
        <v>0.25981679392238366</v>
      </c>
      <c r="X192" s="4">
        <f t="shared" si="49"/>
        <v>3.4073515421752659E-2</v>
      </c>
      <c r="Y192" s="4">
        <f t="shared" si="50"/>
        <v>0.51963358784476732</v>
      </c>
      <c r="Z192" s="4">
        <f>X192</f>
        <v>3.4073515421752659E-2</v>
      </c>
      <c r="AA192" s="4">
        <f>Y192</f>
        <v>0.51963358784476732</v>
      </c>
    </row>
    <row r="193" spans="1:25" x14ac:dyDescent="0.25">
      <c r="A193" s="6">
        <f t="shared" si="58"/>
        <v>36709.5</v>
      </c>
      <c r="B193">
        <f t="shared" si="41"/>
        <v>183</v>
      </c>
      <c r="C193" s="3">
        <f t="shared" si="59"/>
        <v>100.83906275154004</v>
      </c>
      <c r="D193" s="10">
        <f t="shared" si="42"/>
        <v>-5.2228354817416083</v>
      </c>
      <c r="E193" s="3">
        <f t="shared" si="43"/>
        <v>537.89285489999997</v>
      </c>
      <c r="F193" s="10"/>
      <c r="G193" s="3">
        <f t="shared" si="44"/>
        <v>100.90800656973767</v>
      </c>
      <c r="H193" s="10">
        <f t="shared" si="51"/>
        <v>-5.1890211411131633</v>
      </c>
      <c r="I193" s="10">
        <f t="shared" si="52"/>
        <v>0.98193227872190569</v>
      </c>
      <c r="J193">
        <f t="shared" si="45"/>
        <v>23.439101505361624</v>
      </c>
      <c r="K193" s="10">
        <f t="shared" si="53"/>
        <v>0.91748337840606708</v>
      </c>
      <c r="L193" s="10">
        <f t="shared" si="54"/>
        <v>0.39777411975716764</v>
      </c>
      <c r="N193" s="3">
        <f t="shared" si="46"/>
        <v>-1.023292100634948</v>
      </c>
      <c r="O193" s="11">
        <f t="shared" si="55"/>
        <v>-4.0931684025397921</v>
      </c>
      <c r="Q193" s="11">
        <f t="shared" si="57"/>
        <v>22.991044608742541</v>
      </c>
      <c r="T193" s="2">
        <f t="shared" si="56"/>
        <v>36709.5</v>
      </c>
      <c r="U193" s="4">
        <f t="shared" si="47"/>
        <v>1.7859816365729E-2</v>
      </c>
      <c r="V193" s="4">
        <f t="shared" si="48"/>
        <v>0.2588787144371365</v>
      </c>
      <c r="X193" s="4">
        <f t="shared" si="49"/>
        <v>3.5719632731457999E-2</v>
      </c>
      <c r="Y193" s="4">
        <f t="shared" si="50"/>
        <v>0.51775742887427301</v>
      </c>
    </row>
    <row r="194" spans="1:25" x14ac:dyDescent="0.25">
      <c r="A194" s="6">
        <f t="shared" si="58"/>
        <v>36710.5</v>
      </c>
      <c r="B194">
        <f t="shared" si="41"/>
        <v>184</v>
      </c>
      <c r="C194" s="3">
        <f t="shared" si="59"/>
        <v>101.82471008898017</v>
      </c>
      <c r="D194" s="10">
        <f t="shared" si="42"/>
        <v>-4.776438333607687</v>
      </c>
      <c r="E194" s="3">
        <f t="shared" si="43"/>
        <v>538.87845519999996</v>
      </c>
      <c r="F194" s="10"/>
      <c r="G194" s="3">
        <f t="shared" si="44"/>
        <v>101.8614115370887</v>
      </c>
      <c r="H194" s="10">
        <f t="shared" si="51"/>
        <v>-4.7612303071249436</v>
      </c>
      <c r="I194" s="10">
        <f t="shared" si="52"/>
        <v>0.97864764080575906</v>
      </c>
      <c r="J194">
        <f t="shared" si="45"/>
        <v>23.439101149288916</v>
      </c>
      <c r="K194" s="10">
        <f t="shared" si="53"/>
        <v>0.91748338087809045</v>
      </c>
      <c r="L194" s="10">
        <f t="shared" si="54"/>
        <v>0.39777411405533769</v>
      </c>
      <c r="N194" s="3">
        <f t="shared" si="46"/>
        <v>-1.0692375824582234</v>
      </c>
      <c r="O194" s="11">
        <f t="shared" si="55"/>
        <v>-4.2769503298328937</v>
      </c>
      <c r="Q194" s="11">
        <f t="shared" si="57"/>
        <v>22.909749753341309</v>
      </c>
      <c r="T194" s="2">
        <f t="shared" si="56"/>
        <v>36710.5</v>
      </c>
      <c r="U194" s="4">
        <f t="shared" si="47"/>
        <v>1.8661716299960364E-2</v>
      </c>
      <c r="V194" s="4">
        <f t="shared" si="48"/>
        <v>0.25785776850271758</v>
      </c>
      <c r="X194" s="4">
        <f t="shared" si="49"/>
        <v>3.7323432599920728E-2</v>
      </c>
      <c r="Y194" s="4">
        <f t="shared" si="50"/>
        <v>0.51571553700543515</v>
      </c>
    </row>
    <row r="195" spans="1:25" x14ac:dyDescent="0.25">
      <c r="A195" s="6">
        <f t="shared" si="58"/>
        <v>36711.5</v>
      </c>
      <c r="B195">
        <f t="shared" si="41"/>
        <v>185</v>
      </c>
      <c r="C195" s="3">
        <f t="shared" si="59"/>
        <v>102.8103574264203</v>
      </c>
      <c r="D195" s="10">
        <f t="shared" si="42"/>
        <v>-4.3978364527574252</v>
      </c>
      <c r="E195" s="3">
        <f t="shared" si="43"/>
        <v>539.86405549999995</v>
      </c>
      <c r="F195" s="10"/>
      <c r="G195" s="3">
        <f t="shared" si="44"/>
        <v>102.81480633823286</v>
      </c>
      <c r="H195" s="10">
        <f t="shared" si="51"/>
        <v>-4.3962575533970289</v>
      </c>
      <c r="I195" s="10">
        <f t="shared" si="52"/>
        <v>0.975092069326426</v>
      </c>
      <c r="J195">
        <f t="shared" si="45"/>
        <v>23.439100793216213</v>
      </c>
      <c r="K195" s="10">
        <f t="shared" si="53"/>
        <v>0.91748338335011381</v>
      </c>
      <c r="L195" s="10">
        <f t="shared" si="54"/>
        <v>0.39777410835350779</v>
      </c>
      <c r="N195" s="3">
        <f t="shared" si="46"/>
        <v>-1.1138851845025883</v>
      </c>
      <c r="O195" s="11">
        <f t="shared" si="55"/>
        <v>-4.4555407380103533</v>
      </c>
      <c r="Q195" s="11">
        <f t="shared" si="57"/>
        <v>22.821804221730556</v>
      </c>
      <c r="T195" s="2">
        <f t="shared" si="56"/>
        <v>36711.5</v>
      </c>
      <c r="U195" s="4">
        <f t="shared" si="47"/>
        <v>1.9440963958754682E-2</v>
      </c>
      <c r="V195" s="4">
        <f t="shared" si="48"/>
        <v>0.2567546774031404</v>
      </c>
      <c r="X195" s="4">
        <f t="shared" si="49"/>
        <v>3.8881927917509364E-2</v>
      </c>
      <c r="Y195" s="4">
        <f t="shared" si="50"/>
        <v>0.51350935480628079</v>
      </c>
    </row>
    <row r="196" spans="1:25" x14ac:dyDescent="0.25">
      <c r="A196" s="6">
        <f t="shared" si="58"/>
        <v>36712.5</v>
      </c>
      <c r="B196">
        <f t="shared" si="41"/>
        <v>186</v>
      </c>
      <c r="C196" s="3">
        <f t="shared" si="59"/>
        <v>103.79600476386037</v>
      </c>
      <c r="D196" s="10">
        <f t="shared" si="42"/>
        <v>-4.0724965833002909</v>
      </c>
      <c r="E196" s="3">
        <f t="shared" si="43"/>
        <v>540.84965580000005</v>
      </c>
      <c r="F196" s="10"/>
      <c r="G196" s="3">
        <f t="shared" si="44"/>
        <v>103.76819990705602</v>
      </c>
      <c r="H196" s="10">
        <f t="shared" si="51"/>
        <v>-4.0810473535102672</v>
      </c>
      <c r="I196" s="10">
        <f t="shared" si="52"/>
        <v>0.97126652029007698</v>
      </c>
      <c r="J196">
        <f t="shared" si="45"/>
        <v>23.439100437143509</v>
      </c>
      <c r="K196" s="10">
        <f t="shared" si="53"/>
        <v>0.91748338582213707</v>
      </c>
      <c r="L196" s="10">
        <f t="shared" si="54"/>
        <v>0.3977741026516779</v>
      </c>
      <c r="N196" s="3">
        <f t="shared" si="46"/>
        <v>-1.1571514350826821</v>
      </c>
      <c r="O196" s="11">
        <f t="shared" si="55"/>
        <v>-4.6286057403307286</v>
      </c>
      <c r="Q196" s="11">
        <f t="shared" si="57"/>
        <v>22.727244329602815</v>
      </c>
      <c r="T196" s="2">
        <f t="shared" si="56"/>
        <v>36712.5</v>
      </c>
      <c r="U196" s="4">
        <f t="shared" si="47"/>
        <v>2.0196102486370226E-2</v>
      </c>
      <c r="V196" s="4">
        <f t="shared" si="48"/>
        <v>0.25557021166371452</v>
      </c>
      <c r="X196" s="4">
        <f t="shared" si="49"/>
        <v>4.0392204972740452E-2</v>
      </c>
      <c r="Y196" s="4">
        <f t="shared" si="50"/>
        <v>0.51114042332742904</v>
      </c>
    </row>
    <row r="197" spans="1:25" x14ac:dyDescent="0.25">
      <c r="A197" s="6">
        <f t="shared" si="58"/>
        <v>36713.5</v>
      </c>
      <c r="B197">
        <f t="shared" si="41"/>
        <v>187</v>
      </c>
      <c r="C197" s="3">
        <f t="shared" si="59"/>
        <v>104.78165210130049</v>
      </c>
      <c r="D197" s="10">
        <f t="shared" si="42"/>
        <v>-3.7897616116898312</v>
      </c>
      <c r="E197" s="3">
        <f t="shared" si="43"/>
        <v>541.83525610000004</v>
      </c>
      <c r="F197" s="10"/>
      <c r="G197" s="3">
        <f t="shared" si="44"/>
        <v>104.72160117770935</v>
      </c>
      <c r="H197" s="10">
        <f t="shared" si="51"/>
        <v>-3.8059268352870306</v>
      </c>
      <c r="I197" s="10">
        <f t="shared" si="52"/>
        <v>0.96717201432817757</v>
      </c>
      <c r="J197">
        <f t="shared" si="45"/>
        <v>23.439100081070801</v>
      </c>
      <c r="K197" s="10">
        <f t="shared" si="53"/>
        <v>0.91748338829416032</v>
      </c>
      <c r="L197" s="10">
        <f t="shared" si="54"/>
        <v>0.39777409694984794</v>
      </c>
      <c r="N197" s="3">
        <f t="shared" si="46"/>
        <v>-1.1989550945229099</v>
      </c>
      <c r="O197" s="11">
        <f t="shared" si="55"/>
        <v>-4.7958203780916397</v>
      </c>
      <c r="Q197" s="11">
        <f t="shared" si="57"/>
        <v>22.626108752846768</v>
      </c>
      <c r="T197" s="2">
        <f t="shared" si="56"/>
        <v>36713.5</v>
      </c>
      <c r="U197" s="4">
        <f t="shared" si="47"/>
        <v>2.0925713982984612E-2</v>
      </c>
      <c r="V197" s="4">
        <f t="shared" si="48"/>
        <v>0.25430518920549883</v>
      </c>
      <c r="X197" s="4">
        <f t="shared" si="49"/>
        <v>4.1851427965969225E-2</v>
      </c>
      <c r="Y197" s="4">
        <f t="shared" si="50"/>
        <v>0.50861037841099765</v>
      </c>
    </row>
    <row r="198" spans="1:25" x14ac:dyDescent="0.25">
      <c r="A198" s="6">
        <f t="shared" si="58"/>
        <v>36714.5</v>
      </c>
      <c r="B198">
        <f t="shared" si="41"/>
        <v>188</v>
      </c>
      <c r="C198" s="3">
        <f t="shared" si="59"/>
        <v>105.76729943874057</v>
      </c>
      <c r="D198" s="10">
        <f t="shared" si="42"/>
        <v>-3.5416390352813822</v>
      </c>
      <c r="E198" s="3">
        <f t="shared" si="43"/>
        <v>542.82085640000003</v>
      </c>
      <c r="F198" s="10"/>
      <c r="G198" s="3">
        <f t="shared" si="44"/>
        <v>105.67501908268686</v>
      </c>
      <c r="H198" s="10">
        <f t="shared" si="51"/>
        <v>-3.5635768264610022</v>
      </c>
      <c r="I198" s="10">
        <f t="shared" si="52"/>
        <v>0.96280963651459484</v>
      </c>
      <c r="J198">
        <f t="shared" si="45"/>
        <v>23.439099724998098</v>
      </c>
      <c r="K198" s="10">
        <f t="shared" si="53"/>
        <v>0.91748339076618357</v>
      </c>
      <c r="L198" s="10">
        <f t="shared" si="54"/>
        <v>0.39777409124801794</v>
      </c>
      <c r="N198" s="3">
        <f t="shared" si="46"/>
        <v>-1.2392172781023871</v>
      </c>
      <c r="O198" s="11">
        <f t="shared" si="55"/>
        <v>-4.9568691124095485</v>
      </c>
      <c r="Q198" s="11">
        <f t="shared" si="57"/>
        <v>22.518438478406875</v>
      </c>
      <c r="T198" s="2">
        <f t="shared" si="56"/>
        <v>36714.5</v>
      </c>
      <c r="U198" s="4">
        <f t="shared" si="47"/>
        <v>2.1628421650488883E-2</v>
      </c>
      <c r="V198" s="4">
        <f t="shared" si="48"/>
        <v>0.25296047341168315</v>
      </c>
      <c r="X198" s="4">
        <f t="shared" si="49"/>
        <v>4.3256843300977767E-2</v>
      </c>
      <c r="Y198" s="4">
        <f t="shared" si="50"/>
        <v>0.5059209468233663</v>
      </c>
    </row>
    <row r="199" spans="1:25" x14ac:dyDescent="0.25">
      <c r="A199" s="6">
        <f t="shared" si="58"/>
        <v>36715.5</v>
      </c>
      <c r="B199">
        <f t="shared" si="41"/>
        <v>189</v>
      </c>
      <c r="C199" s="3">
        <f t="shared" si="59"/>
        <v>106.75294677618069</v>
      </c>
      <c r="D199" s="10">
        <f t="shared" si="42"/>
        <v>-3.3220171081149048</v>
      </c>
      <c r="E199" s="3">
        <f t="shared" si="43"/>
        <v>543.80645670000001</v>
      </c>
      <c r="F199" s="10"/>
      <c r="G199" s="3">
        <f t="shared" si="44"/>
        <v>106.62846255090375</v>
      </c>
      <c r="H199" s="10">
        <f t="shared" si="51"/>
        <v>-3.3483569516588547</v>
      </c>
      <c r="I199" s="10">
        <f t="shared" si="52"/>
        <v>0.9581805361789909</v>
      </c>
      <c r="J199">
        <f t="shared" si="45"/>
        <v>23.43909936892539</v>
      </c>
      <c r="K199" s="10">
        <f t="shared" si="53"/>
        <v>0.91748339323820671</v>
      </c>
      <c r="L199" s="10">
        <f t="shared" si="54"/>
        <v>0.39777408554618798</v>
      </c>
      <c r="N199" s="3">
        <f t="shared" si="46"/>
        <v>-1.2778615723885098</v>
      </c>
      <c r="O199" s="11">
        <f t="shared" si="55"/>
        <v>-5.1114462895540393</v>
      </c>
      <c r="Q199" s="11">
        <f t="shared" si="57"/>
        <v>22.404276752949382</v>
      </c>
      <c r="T199" s="2">
        <f t="shared" si="56"/>
        <v>36715.5</v>
      </c>
      <c r="U199" s="4">
        <f t="shared" si="47"/>
        <v>2.2302891822891358E-2</v>
      </c>
      <c r="V199" s="4">
        <f t="shared" si="48"/>
        <v>0.25153697111489992</v>
      </c>
      <c r="X199" s="4">
        <f t="shared" si="49"/>
        <v>4.4605783645782715E-2</v>
      </c>
      <c r="Y199" s="4">
        <f t="shared" si="50"/>
        <v>0.50307394222979984</v>
      </c>
    </row>
    <row r="200" spans="1:25" x14ac:dyDescent="0.25">
      <c r="A200" s="6">
        <f t="shared" si="58"/>
        <v>36716.5</v>
      </c>
      <c r="B200">
        <f t="shared" si="41"/>
        <v>190</v>
      </c>
      <c r="C200" s="3">
        <f t="shared" si="59"/>
        <v>107.73859411362082</v>
      </c>
      <c r="D200" s="10">
        <f t="shared" si="42"/>
        <v>-3.1261423163273583</v>
      </c>
      <c r="E200" s="3">
        <f t="shared" si="43"/>
        <v>544.792057</v>
      </c>
      <c r="F200" s="10"/>
      <c r="G200" s="3">
        <f t="shared" si="44"/>
        <v>107.58194050577322</v>
      </c>
      <c r="H200" s="10">
        <f t="shared" si="51"/>
        <v>-3.1558503602555334</v>
      </c>
      <c r="I200" s="10">
        <f t="shared" si="52"/>
        <v>0.95328592671644929</v>
      </c>
      <c r="J200">
        <f t="shared" si="45"/>
        <v>23.439099012852687</v>
      </c>
      <c r="K200" s="10">
        <f t="shared" si="53"/>
        <v>0.91748339571022985</v>
      </c>
      <c r="L200" s="10">
        <f t="shared" si="54"/>
        <v>0.39777407984435798</v>
      </c>
      <c r="N200" s="3">
        <f t="shared" si="46"/>
        <v>-1.3148141447438035</v>
      </c>
      <c r="O200" s="11">
        <f t="shared" si="55"/>
        <v>-5.2592565789752141</v>
      </c>
      <c r="Q200" s="11">
        <f t="shared" si="57"/>
        <v>22.283669029512271</v>
      </c>
      <c r="T200" s="2">
        <f t="shared" si="56"/>
        <v>36716.5</v>
      </c>
      <c r="U200" s="4">
        <f t="shared" si="47"/>
        <v>2.2947835877572667E-2</v>
      </c>
      <c r="V200" s="4">
        <f t="shared" si="48"/>
        <v>0.25003563051466465</v>
      </c>
      <c r="X200" s="4">
        <f t="shared" si="49"/>
        <v>4.5895671755145334E-2</v>
      </c>
      <c r="Y200" s="4">
        <f t="shared" si="50"/>
        <v>0.50007126102932931</v>
      </c>
    </row>
    <row r="201" spans="1:25" x14ac:dyDescent="0.25">
      <c r="A201" s="6">
        <f t="shared" si="58"/>
        <v>36717.5</v>
      </c>
      <c r="B201">
        <f t="shared" si="41"/>
        <v>191</v>
      </c>
      <c r="C201" s="3">
        <f t="shared" si="59"/>
        <v>108.72424145106095</v>
      </c>
      <c r="D201" s="10">
        <f t="shared" si="42"/>
        <v>-2.9502618881297553</v>
      </c>
      <c r="E201" s="3">
        <f t="shared" si="43"/>
        <v>545.77765729999999</v>
      </c>
      <c r="F201" s="10"/>
      <c r="G201" s="3">
        <f t="shared" si="44"/>
        <v>108.53546186328312</v>
      </c>
      <c r="H201" s="10">
        <f t="shared" si="51"/>
        <v>-2.9825489892038521</v>
      </c>
      <c r="I201" s="10">
        <f t="shared" si="52"/>
        <v>0.94812708539324719</v>
      </c>
      <c r="J201">
        <f t="shared" si="45"/>
        <v>23.439098656779983</v>
      </c>
      <c r="K201" s="10">
        <f t="shared" si="53"/>
        <v>0.917483398182253</v>
      </c>
      <c r="L201" s="10">
        <f t="shared" si="54"/>
        <v>0.39777407414252802</v>
      </c>
      <c r="N201" s="3">
        <f t="shared" si="46"/>
        <v>-1.3500038458272747</v>
      </c>
      <c r="O201" s="11">
        <f t="shared" si="55"/>
        <v>-5.4000153833090989</v>
      </c>
      <c r="Q201" s="11">
        <f t="shared" si="57"/>
        <v>22.156662912320797</v>
      </c>
      <c r="T201" s="2">
        <f t="shared" si="56"/>
        <v>36717.5</v>
      </c>
      <c r="U201" s="4">
        <f t="shared" si="47"/>
        <v>2.3562012024271856E-2</v>
      </c>
      <c r="V201" s="4">
        <f t="shared" si="48"/>
        <v>0.24845743903426878</v>
      </c>
      <c r="X201" s="4">
        <f t="shared" si="49"/>
        <v>4.7124024048543711E-2</v>
      </c>
      <c r="Y201" s="4">
        <f t="shared" si="50"/>
        <v>0.49691487806853757</v>
      </c>
    </row>
    <row r="202" spans="1:25" x14ac:dyDescent="0.25">
      <c r="A202" s="6">
        <f t="shared" si="58"/>
        <v>36718.5</v>
      </c>
      <c r="B202">
        <f t="shared" ref="B202:B265" si="60">A202-$A$6</f>
        <v>192</v>
      </c>
      <c r="C202" s="3">
        <f t="shared" si="59"/>
        <v>109.70988878850102</v>
      </c>
      <c r="D202" s="10">
        <f t="shared" ref="D202:D265" si="61">TAN(RADIANS(C202))</f>
        <v>-2.7913735672861488</v>
      </c>
      <c r="E202" s="3">
        <f t="shared" ref="E202:E265" si="62">357.528+0.9856003*B202</f>
        <v>546.76325760000009</v>
      </c>
      <c r="F202" s="10"/>
      <c r="G202" s="3">
        <f t="shared" ref="G202:G265" si="63">C202+1.915*SIN(RADIANS(E202))+0.01997*SIN(RADIANS(2*E202))</f>
        <v>109.48903553007119</v>
      </c>
      <c r="H202" s="10">
        <f t="shared" si="51"/>
        <v>-2.825631226223837</v>
      </c>
      <c r="I202" s="10">
        <f t="shared" si="52"/>
        <v>0.9427053531486953</v>
      </c>
      <c r="J202">
        <f t="shared" ref="J202:J265" si="64">23+26/60+21/3600-((46.82/3600)/36525)*B202</f>
        <v>23.439098300707276</v>
      </c>
      <c r="K202" s="10">
        <f t="shared" si="53"/>
        <v>0.91748340065427614</v>
      </c>
      <c r="L202" s="10">
        <f t="shared" si="54"/>
        <v>0.39777406844069796</v>
      </c>
      <c r="N202" s="3">
        <f t="shared" ref="N202:N265" si="65">ATAN((D202-H202*K202)/(1+D202*H202*K202))*180/PI()</f>
        <v>-1.3833623049449852</v>
      </c>
      <c r="O202" s="11">
        <f t="shared" si="55"/>
        <v>-5.533449219779941</v>
      </c>
      <c r="Q202" s="11">
        <f t="shared" si="57"/>
        <v>22.023308099953685</v>
      </c>
      <c r="T202" s="2">
        <f t="shared" si="56"/>
        <v>36718.5</v>
      </c>
      <c r="U202" s="4">
        <f t="shared" ref="U202:U265" si="66">-(2*PI()/(24*60))*O202</f>
        <v>2.4144226969267827E-2</v>
      </c>
      <c r="V202" s="4">
        <f t="shared" ref="V202:V265" si="67">TAN(RADIANS(Q202))*COS(RADIANS($V$7))</f>
        <v>0.24680342112652107</v>
      </c>
      <c r="X202" s="4">
        <f t="shared" ref="X202:X265" si="68">U202*$X$7</f>
        <v>4.8288453938535654E-2</v>
      </c>
      <c r="Y202" s="4">
        <f t="shared" ref="Y202:Y265" si="69">V202*$X$7</f>
        <v>0.49360684225304213</v>
      </c>
    </row>
    <row r="203" spans="1:25" x14ac:dyDescent="0.25">
      <c r="A203" s="6">
        <f t="shared" si="58"/>
        <v>36719.5</v>
      </c>
      <c r="B203">
        <f t="shared" si="60"/>
        <v>193</v>
      </c>
      <c r="C203" s="3">
        <f t="shared" si="59"/>
        <v>110.69553612594115</v>
      </c>
      <c r="D203" s="10">
        <f t="shared" si="61"/>
        <v>-2.647046890307128</v>
      </c>
      <c r="E203" s="3">
        <f t="shared" si="62"/>
        <v>547.74885790000008</v>
      </c>
      <c r="F203" s="10"/>
      <c r="G203" s="3">
        <f t="shared" si="63"/>
        <v>110.4426704014994</v>
      </c>
      <c r="H203" s="10">
        <f t="shared" ref="H203:H266" si="70">TAN(RADIANS(G203))</f>
        <v>-2.6828018016179853</v>
      </c>
      <c r="I203" s="10">
        <f t="shared" ref="I203:I266" si="71">SIN(RADIANS(G203))</f>
        <v>0.9370221343929398</v>
      </c>
      <c r="J203">
        <f t="shared" si="64"/>
        <v>23.439097944634572</v>
      </c>
      <c r="K203" s="10">
        <f t="shared" ref="K203:K266" si="72">COS(RADIANS(J203))</f>
        <v>0.91748340312629917</v>
      </c>
      <c r="L203" s="10">
        <f t="shared" ref="L203:L266" si="73">SIN(RADIANS(J203))</f>
        <v>0.3977740627388679</v>
      </c>
      <c r="N203" s="3">
        <f t="shared" si="65"/>
        <v>-1.4148240181402869</v>
      </c>
      <c r="O203" s="11">
        <f t="shared" ref="O203:O266" si="74">N203*4</f>
        <v>-5.6592960725611476</v>
      </c>
      <c r="Q203" s="11">
        <f t="shared" si="57"/>
        <v>21.88365632704696</v>
      </c>
      <c r="T203" s="2">
        <f t="shared" ref="T203:T266" si="75">A203</f>
        <v>36719.5</v>
      </c>
      <c r="U203" s="4">
        <f t="shared" si="66"/>
        <v>2.4693337452843987E-2</v>
      </c>
      <c r="V203" s="4">
        <f t="shared" si="67"/>
        <v>0.24507463603772858</v>
      </c>
      <c r="X203" s="4">
        <f t="shared" si="68"/>
        <v>4.9386674905687974E-2</v>
      </c>
      <c r="Y203" s="4">
        <f t="shared" si="69"/>
        <v>0.49014927207545717</v>
      </c>
    </row>
    <row r="204" spans="1:25" x14ac:dyDescent="0.25">
      <c r="A204" s="6">
        <f t="shared" si="58"/>
        <v>36720.5</v>
      </c>
      <c r="B204">
        <f t="shared" si="60"/>
        <v>194</v>
      </c>
      <c r="C204" s="3">
        <f t="shared" si="59"/>
        <v>111.68118346338122</v>
      </c>
      <c r="D204" s="10">
        <f t="shared" si="61"/>
        <v>-2.515293212963476</v>
      </c>
      <c r="E204" s="3">
        <f t="shared" si="62"/>
        <v>548.73445820000006</v>
      </c>
      <c r="F204" s="10"/>
      <c r="G204" s="3">
        <f t="shared" si="63"/>
        <v>111.3963753597257</v>
      </c>
      <c r="H204" s="10">
        <f t="shared" si="70"/>
        <v>-2.5521744946513176</v>
      </c>
      <c r="I204" s="10">
        <f t="shared" si="71"/>
        <v>0.93107889680063072</v>
      </c>
      <c r="J204">
        <f t="shared" si="64"/>
        <v>23.439097588561868</v>
      </c>
      <c r="K204" s="10">
        <f t="shared" si="72"/>
        <v>0.9174834055983222</v>
      </c>
      <c r="L204" s="10">
        <f t="shared" si="73"/>
        <v>0.39777405703703789</v>
      </c>
      <c r="N204" s="3">
        <f t="shared" si="65"/>
        <v>-1.4443264289475413</v>
      </c>
      <c r="O204" s="11">
        <f t="shared" si="74"/>
        <v>-5.7773057157901651</v>
      </c>
      <c r="Q204" s="11">
        <f t="shared" ref="Q204:Q267" si="76">ASIN(I204*L204)*180/PI()</f>
        <v>21.737761304723961</v>
      </c>
      <c r="T204" s="2">
        <f t="shared" si="75"/>
        <v>36720.5</v>
      </c>
      <c r="U204" s="4">
        <f t="shared" si="66"/>
        <v>2.5208251658706535E-2</v>
      </c>
      <c r="V204" s="4">
        <f t="shared" si="67"/>
        <v>0.2432721755392597</v>
      </c>
      <c r="X204" s="4">
        <f t="shared" si="68"/>
        <v>5.0416503317413069E-2</v>
      </c>
      <c r="Y204" s="4">
        <f t="shared" si="69"/>
        <v>0.4865443510785194</v>
      </c>
    </row>
    <row r="205" spans="1:25" x14ac:dyDescent="0.25">
      <c r="A205" s="6">
        <f t="shared" si="58"/>
        <v>36721.5</v>
      </c>
      <c r="B205">
        <f t="shared" si="60"/>
        <v>195</v>
      </c>
      <c r="C205" s="3">
        <f t="shared" si="59"/>
        <v>112.66683080082134</v>
      </c>
      <c r="D205" s="10">
        <f t="shared" si="61"/>
        <v>-2.3944696473646911</v>
      </c>
      <c r="E205" s="3">
        <f t="shared" si="62"/>
        <v>549.72005850000005</v>
      </c>
      <c r="F205" s="10"/>
      <c r="G205" s="3">
        <f t="shared" si="63"/>
        <v>112.35015927177503</v>
      </c>
      <c r="H205" s="10">
        <f t="shared" si="70"/>
        <v>-2.4321848671375781</v>
      </c>
      <c r="I205" s="10">
        <f t="shared" si="71"/>
        <v>0.92487717110032275</v>
      </c>
      <c r="J205">
        <f t="shared" si="64"/>
        <v>23.439097232489161</v>
      </c>
      <c r="K205" s="10">
        <f t="shared" si="72"/>
        <v>0.91748340807034512</v>
      </c>
      <c r="L205" s="10">
        <f t="shared" si="73"/>
        <v>0.39777405133520777</v>
      </c>
      <c r="N205" s="3">
        <f t="shared" si="65"/>
        <v>-1.4718100017676932</v>
      </c>
      <c r="O205" s="11">
        <f t="shared" si="74"/>
        <v>-5.8872400070707727</v>
      </c>
      <c r="Q205" s="11">
        <f t="shared" si="76"/>
        <v>21.585678659939777</v>
      </c>
      <c r="T205" s="2">
        <f t="shared" si="75"/>
        <v>36721.5</v>
      </c>
      <c r="U205" s="4">
        <f t="shared" si="66"/>
        <v>2.5687930494629807E-2</v>
      </c>
      <c r="V205" s="4">
        <f t="shared" si="67"/>
        <v>0.24139716163590583</v>
      </c>
      <c r="X205" s="4">
        <f t="shared" si="68"/>
        <v>5.1375860989259614E-2</v>
      </c>
      <c r="Y205" s="4">
        <f t="shared" si="69"/>
        <v>0.48279432327181165</v>
      </c>
    </row>
    <row r="206" spans="1:25" x14ac:dyDescent="0.25">
      <c r="A206" s="6">
        <f t="shared" si="58"/>
        <v>36722.5</v>
      </c>
      <c r="B206">
        <f t="shared" si="60"/>
        <v>196</v>
      </c>
      <c r="C206" s="3">
        <f t="shared" si="59"/>
        <v>113.65247813826147</v>
      </c>
      <c r="D206" s="10">
        <f t="shared" si="61"/>
        <v>-2.2832070177385919</v>
      </c>
      <c r="E206" s="3">
        <f t="shared" si="62"/>
        <v>550.70565880000004</v>
      </c>
      <c r="F206" s="10"/>
      <c r="G206" s="3">
        <f t="shared" si="63"/>
        <v>113.30403098760725</v>
      </c>
      <c r="H206" s="10">
        <f t="shared" si="70"/>
        <v>-2.3215244230387078</v>
      </c>
      <c r="I206" s="10">
        <f t="shared" si="71"/>
        <v>0.91841855085949686</v>
      </c>
      <c r="J206">
        <f t="shared" si="64"/>
        <v>23.439096876416457</v>
      </c>
      <c r="K206" s="10">
        <f t="shared" si="72"/>
        <v>0.91748341054236804</v>
      </c>
      <c r="L206" s="10">
        <f t="shared" si="73"/>
        <v>0.3977740456333777</v>
      </c>
      <c r="N206" s="3">
        <f t="shared" si="65"/>
        <v>-1.4972182878560514</v>
      </c>
      <c r="O206" s="11">
        <f t="shared" si="74"/>
        <v>-5.9888731514242055</v>
      </c>
      <c r="Q206" s="11">
        <f t="shared" si="76"/>
        <v>21.427465873928366</v>
      </c>
      <c r="T206" s="2">
        <f t="shared" si="75"/>
        <v>36722.5</v>
      </c>
      <c r="U206" s="4">
        <f t="shared" si="66"/>
        <v>2.6131388744160329E-2</v>
      </c>
      <c r="V206" s="4">
        <f t="shared" si="67"/>
        <v>0.23945074426009999</v>
      </c>
      <c r="X206" s="4">
        <f t="shared" si="68"/>
        <v>5.2262777488320658E-2</v>
      </c>
      <c r="Y206" s="4">
        <f t="shared" si="69"/>
        <v>0.47890148852019998</v>
      </c>
    </row>
    <row r="207" spans="1:25" x14ac:dyDescent="0.25">
      <c r="A207" s="6">
        <f t="shared" si="58"/>
        <v>36723.5</v>
      </c>
      <c r="B207">
        <f t="shared" si="60"/>
        <v>197</v>
      </c>
      <c r="C207" s="3">
        <f t="shared" si="59"/>
        <v>114.6381254757016</v>
      </c>
      <c r="D207" s="10">
        <f t="shared" si="61"/>
        <v>-2.1803551088367619</v>
      </c>
      <c r="E207" s="3">
        <f t="shared" si="62"/>
        <v>551.69125910000002</v>
      </c>
      <c r="F207" s="10"/>
      <c r="G207" s="3">
        <f t="shared" si="63"/>
        <v>114.25799933818315</v>
      </c>
      <c r="H207" s="10">
        <f t="shared" si="70"/>
        <v>-2.2190902979413507</v>
      </c>
      <c r="I207" s="10">
        <f t="shared" si="71"/>
        <v>0.91170469226505058</v>
      </c>
      <c r="J207">
        <f t="shared" si="64"/>
        <v>23.43909652034375</v>
      </c>
      <c r="K207" s="10">
        <f t="shared" si="72"/>
        <v>0.91748341301439096</v>
      </c>
      <c r="L207" s="10">
        <f t="shared" si="73"/>
        <v>0.39777403993154758</v>
      </c>
      <c r="N207" s="3">
        <f t="shared" si="65"/>
        <v>-1.5204979839444335</v>
      </c>
      <c r="O207" s="11">
        <f t="shared" si="74"/>
        <v>-6.0819919357777339</v>
      </c>
      <c r="Q207" s="11">
        <f t="shared" si="76"/>
        <v>21.263182219938283</v>
      </c>
      <c r="T207" s="2">
        <f t="shared" si="75"/>
        <v>36723.5</v>
      </c>
      <c r="U207" s="4">
        <f t="shared" si="66"/>
        <v>2.6537696089766243E-2</v>
      </c>
      <c r="V207" s="4">
        <f t="shared" si="67"/>
        <v>0.23743409896081938</v>
      </c>
      <c r="X207" s="4">
        <f t="shared" si="68"/>
        <v>5.3075392179532485E-2</v>
      </c>
      <c r="Y207" s="4">
        <f t="shared" si="69"/>
        <v>0.47486819792163876</v>
      </c>
    </row>
    <row r="208" spans="1:25" x14ac:dyDescent="0.25">
      <c r="A208" s="6">
        <f t="shared" si="58"/>
        <v>36724.5</v>
      </c>
      <c r="B208">
        <f t="shared" si="60"/>
        <v>198</v>
      </c>
      <c r="C208" s="3">
        <f t="shared" si="59"/>
        <v>115.62377281314173</v>
      </c>
      <c r="D208" s="10">
        <f t="shared" si="61"/>
        <v>-2.084940550699248</v>
      </c>
      <c r="E208" s="3">
        <f t="shared" si="62"/>
        <v>552.67685940000001</v>
      </c>
      <c r="F208" s="10"/>
      <c r="G208" s="3">
        <f t="shared" si="63"/>
        <v>115.2120731335278</v>
      </c>
      <c r="H208" s="10">
        <f t="shared" si="70"/>
        <v>-2.1239463664566673</v>
      </c>
      <c r="I208" s="10">
        <f t="shared" si="71"/>
        <v>0.90473731389911627</v>
      </c>
      <c r="J208">
        <f t="shared" si="64"/>
        <v>23.439096164271046</v>
      </c>
      <c r="K208" s="10">
        <f t="shared" si="72"/>
        <v>0.91748341548641388</v>
      </c>
      <c r="L208" s="10">
        <f t="shared" si="73"/>
        <v>0.39777403422971747</v>
      </c>
      <c r="N208" s="3">
        <f t="shared" si="65"/>
        <v>-1.5415989835502499</v>
      </c>
      <c r="O208" s="11">
        <f t="shared" si="74"/>
        <v>-6.1663959342009997</v>
      </c>
      <c r="Q208" s="11">
        <f t="shared" si="76"/>
        <v>21.092888700441168</v>
      </c>
      <c r="T208" s="2">
        <f t="shared" si="75"/>
        <v>36724.5</v>
      </c>
      <c r="U208" s="4">
        <f t="shared" si="66"/>
        <v>2.6905978008349766E-2</v>
      </c>
      <c r="V208" s="4">
        <f t="shared" si="67"/>
        <v>0.23534842459574021</v>
      </c>
      <c r="X208" s="4">
        <f t="shared" si="68"/>
        <v>5.3811956016699532E-2</v>
      </c>
      <c r="Y208" s="4">
        <f t="shared" si="69"/>
        <v>0.47069684919148042</v>
      </c>
    </row>
    <row r="209" spans="1:27" x14ac:dyDescent="0.25">
      <c r="A209" s="6">
        <f t="shared" si="58"/>
        <v>36725.5</v>
      </c>
      <c r="B209">
        <f t="shared" si="60"/>
        <v>199</v>
      </c>
      <c r="C209" s="3">
        <f t="shared" si="59"/>
        <v>116.6094201505818</v>
      </c>
      <c r="D209" s="10">
        <f t="shared" si="61"/>
        <v>-1.9961340633046278</v>
      </c>
      <c r="E209" s="3">
        <f t="shared" si="62"/>
        <v>553.6624597</v>
      </c>
      <c r="F209" s="10"/>
      <c r="G209" s="3">
        <f t="shared" si="63"/>
        <v>116.16626116079065</v>
      </c>
      <c r="H209" s="10">
        <f t="shared" si="70"/>
        <v>-2.0352928545246658</v>
      </c>
      <c r="I209" s="10">
        <f t="shared" si="71"/>
        <v>0.89751819651004749</v>
      </c>
      <c r="J209">
        <f t="shared" si="64"/>
        <v>23.439095808198342</v>
      </c>
      <c r="K209" s="10">
        <f t="shared" si="72"/>
        <v>0.91748341795843669</v>
      </c>
      <c r="L209" s="10">
        <f t="shared" si="73"/>
        <v>0.39777402852788735</v>
      </c>
      <c r="N209" s="3">
        <f t="shared" si="65"/>
        <v>-1.5604744210534629</v>
      </c>
      <c r="O209" s="11">
        <f t="shared" si="74"/>
        <v>-6.2418976842138516</v>
      </c>
      <c r="Q209" s="11">
        <f t="shared" si="76"/>
        <v>20.916647983993531</v>
      </c>
      <c r="T209" s="2">
        <f t="shared" si="75"/>
        <v>36725.5</v>
      </c>
      <c r="U209" s="4">
        <f t="shared" si="66"/>
        <v>2.7235416540535247E-2</v>
      </c>
      <c r="V209" s="4">
        <f t="shared" si="67"/>
        <v>0.23319494103489666</v>
      </c>
      <c r="X209" s="4">
        <f t="shared" si="68"/>
        <v>5.4470833081070494E-2</v>
      </c>
      <c r="Y209" s="4">
        <f t="shared" si="69"/>
        <v>0.46638988206979332</v>
      </c>
    </row>
    <row r="210" spans="1:27" x14ac:dyDescent="0.25">
      <c r="A210" s="6">
        <f t="shared" si="58"/>
        <v>36726.5</v>
      </c>
      <c r="B210">
        <f t="shared" si="60"/>
        <v>200</v>
      </c>
      <c r="C210" s="3">
        <f t="shared" si="59"/>
        <v>117.59506748802187</v>
      </c>
      <c r="D210" s="10">
        <f t="shared" si="61"/>
        <v>-1.913224720870448</v>
      </c>
      <c r="E210" s="3">
        <f t="shared" si="62"/>
        <v>554.64805999999999</v>
      </c>
      <c r="F210" s="10"/>
      <c r="G210" s="3">
        <f t="shared" si="63"/>
        <v>117.12057218230321</v>
      </c>
      <c r="H210" s="10">
        <f t="shared" si="70"/>
        <v>-1.9524423630943561</v>
      </c>
      <c r="I210" s="10">
        <f t="shared" si="71"/>
        <v>0.89004918277840117</v>
      </c>
      <c r="J210">
        <f t="shared" si="64"/>
        <v>23.439095452125635</v>
      </c>
      <c r="K210" s="10">
        <f t="shared" si="72"/>
        <v>0.9174834204304595</v>
      </c>
      <c r="L210" s="10">
        <f t="shared" si="73"/>
        <v>0.39777402282605723</v>
      </c>
      <c r="N210" s="3">
        <f t="shared" si="65"/>
        <v>-1.5770807086503471</v>
      </c>
      <c r="O210" s="11">
        <f t="shared" si="74"/>
        <v>-6.3083228346013884</v>
      </c>
      <c r="Q210" s="11">
        <f t="shared" si="76"/>
        <v>20.734524341928328</v>
      </c>
      <c r="T210" s="2">
        <f t="shared" si="75"/>
        <v>36726.5</v>
      </c>
      <c r="U210" s="4">
        <f t="shared" si="66"/>
        <v>2.7525250935633974E-2</v>
      </c>
      <c r="V210" s="4">
        <f t="shared" si="67"/>
        <v>0.23097488688374929</v>
      </c>
      <c r="X210" s="4">
        <f t="shared" si="68"/>
        <v>5.5050501871267948E-2</v>
      </c>
      <c r="Y210" s="4">
        <f t="shared" si="69"/>
        <v>0.46194977376749857</v>
      </c>
    </row>
    <row r="211" spans="1:27" x14ac:dyDescent="0.25">
      <c r="A211" s="6">
        <f t="shared" si="58"/>
        <v>36727.5</v>
      </c>
      <c r="B211">
        <f t="shared" si="60"/>
        <v>201</v>
      </c>
      <c r="C211" s="3">
        <f t="shared" si="59"/>
        <v>118.580714825462</v>
      </c>
      <c r="D211" s="10">
        <f t="shared" si="61"/>
        <v>-1.8355995412199182</v>
      </c>
      <c r="E211" s="3">
        <f t="shared" si="62"/>
        <v>555.63366029999997</v>
      </c>
      <c r="F211" s="10"/>
      <c r="G211" s="3">
        <f t="shared" si="63"/>
        <v>118.07501493363277</v>
      </c>
      <c r="H211" s="10">
        <f t="shared" si="70"/>
        <v>-1.874800778595382</v>
      </c>
      <c r="I211" s="10">
        <f t="shared" si="71"/>
        <v>0.88233217707774303</v>
      </c>
      <c r="J211">
        <f t="shared" si="64"/>
        <v>23.439095096052931</v>
      </c>
      <c r="K211" s="10">
        <f t="shared" si="72"/>
        <v>0.9174834229024823</v>
      </c>
      <c r="L211" s="10">
        <f t="shared" si="73"/>
        <v>0.39777401712422705</v>
      </c>
      <c r="N211" s="3">
        <f t="shared" si="65"/>
        <v>-1.5913775663173029</v>
      </c>
      <c r="O211" s="11">
        <f t="shared" si="74"/>
        <v>-6.3655102652692115</v>
      </c>
      <c r="Q211" s="11">
        <f t="shared" si="76"/>
        <v>20.546583585048641</v>
      </c>
      <c r="T211" s="2">
        <f t="shared" si="75"/>
        <v>36727.5</v>
      </c>
      <c r="U211" s="4">
        <f t="shared" si="66"/>
        <v>2.7774778174611346E-2</v>
      </c>
      <c r="V211" s="4">
        <f t="shared" si="67"/>
        <v>0.22868951723318948</v>
      </c>
      <c r="X211" s="4">
        <f t="shared" si="68"/>
        <v>5.5549556349222692E-2</v>
      </c>
      <c r="Y211" s="4">
        <f t="shared" si="69"/>
        <v>0.45737903446637895</v>
      </c>
    </row>
    <row r="212" spans="1:27" x14ac:dyDescent="0.25">
      <c r="A212" s="6">
        <f t="shared" si="58"/>
        <v>36728.5</v>
      </c>
      <c r="B212">
        <f t="shared" si="60"/>
        <v>202</v>
      </c>
      <c r="C212" s="3">
        <f t="shared" si="59"/>
        <v>119.56636216290212</v>
      </c>
      <c r="D212" s="10">
        <f t="shared" si="61"/>
        <v>-1.7627271575663388</v>
      </c>
      <c r="E212" s="3">
        <f t="shared" si="62"/>
        <v>556.61926059999996</v>
      </c>
      <c r="F212" s="10"/>
      <c r="G212" s="3">
        <f t="shared" si="63"/>
        <v>119.02959812163296</v>
      </c>
      <c r="H212" s="10">
        <f t="shared" si="70"/>
        <v>-1.8018519463303047</v>
      </c>
      <c r="I212" s="10">
        <f t="shared" si="71"/>
        <v>0.8743691452300858</v>
      </c>
      <c r="J212">
        <f t="shared" si="64"/>
        <v>23.439094739980224</v>
      </c>
      <c r="K212" s="10">
        <f t="shared" si="72"/>
        <v>0.917483425374505</v>
      </c>
      <c r="L212" s="10">
        <f t="shared" si="73"/>
        <v>0.39777401142239682</v>
      </c>
      <c r="N212" s="3">
        <f t="shared" si="65"/>
        <v>-1.6033280449427951</v>
      </c>
      <c r="O212" s="11">
        <f t="shared" si="74"/>
        <v>-6.4133121797711805</v>
      </c>
      <c r="Q212" s="11">
        <f t="shared" si="76"/>
        <v>20.352893000489932</v>
      </c>
      <c r="T212" s="2">
        <f t="shared" si="75"/>
        <v>36728.5</v>
      </c>
      <c r="U212" s="4">
        <f t="shared" si="66"/>
        <v>2.7983353373815394E-2</v>
      </c>
      <c r="V212" s="4">
        <f t="shared" si="67"/>
        <v>0.22634010144359085</v>
      </c>
      <c r="X212" s="4">
        <f t="shared" si="68"/>
        <v>5.5966706747630789E-2</v>
      </c>
      <c r="Y212" s="4">
        <f t="shared" si="69"/>
        <v>0.45268020288718169</v>
      </c>
    </row>
    <row r="213" spans="1:27" x14ac:dyDescent="0.25">
      <c r="A213" s="6">
        <f t="shared" si="58"/>
        <v>36729.5</v>
      </c>
      <c r="B213">
        <f t="shared" si="60"/>
        <v>203</v>
      </c>
      <c r="C213" s="3">
        <f t="shared" si="59"/>
        <v>120.55200950034225</v>
      </c>
      <c r="D213" s="10">
        <f t="shared" si="61"/>
        <v>-1.6941446507819478</v>
      </c>
      <c r="E213" s="3">
        <f t="shared" si="62"/>
        <v>557.60486089999995</v>
      </c>
      <c r="F213" s="10"/>
      <c r="G213" s="3">
        <f t="shared" si="63"/>
        <v>119.98433042249069</v>
      </c>
      <c r="H213" s="10">
        <f t="shared" si="70"/>
        <v>-1.7331452689125648</v>
      </c>
      <c r="I213" s="10">
        <f t="shared" si="71"/>
        <v>0.86616211425575906</v>
      </c>
      <c r="J213">
        <f t="shared" si="64"/>
        <v>23.43909438390752</v>
      </c>
      <c r="K213" s="10">
        <f t="shared" si="72"/>
        <v>0.9174834278465277</v>
      </c>
      <c r="L213" s="10">
        <f t="shared" si="73"/>
        <v>0.3977740057205667</v>
      </c>
      <c r="N213" s="3">
        <f t="shared" si="65"/>
        <v>-1.6128985428062383</v>
      </c>
      <c r="O213" s="11">
        <f t="shared" si="74"/>
        <v>-6.4515941712249534</v>
      </c>
      <c r="Q213" s="11">
        <f t="shared" si="76"/>
        <v>20.153521288911719</v>
      </c>
      <c r="T213" s="2">
        <f t="shared" si="75"/>
        <v>36729.5</v>
      </c>
      <c r="U213" s="4">
        <f t="shared" si="66"/>
        <v>2.8150390072587562E-2</v>
      </c>
      <c r="V213" s="4">
        <f t="shared" si="67"/>
        <v>0.22392792096958553</v>
      </c>
      <c r="X213" s="4">
        <f t="shared" si="68"/>
        <v>5.6300780145175124E-2</v>
      </c>
      <c r="Y213" s="4">
        <f t="shared" si="69"/>
        <v>0.44785584193917105</v>
      </c>
    </row>
    <row r="214" spans="1:27" x14ac:dyDescent="0.25">
      <c r="A214" s="6">
        <f t="shared" si="58"/>
        <v>36730.5</v>
      </c>
      <c r="B214">
        <f t="shared" si="60"/>
        <v>204</v>
      </c>
      <c r="C214" s="3">
        <f t="shared" si="59"/>
        <v>121.53765683778238</v>
      </c>
      <c r="D214" s="10">
        <f t="shared" si="61"/>
        <v>-1.6294468507234185</v>
      </c>
      <c r="E214" s="3">
        <f t="shared" si="62"/>
        <v>558.59046120000005</v>
      </c>
      <c r="F214" s="10"/>
      <c r="G214" s="3">
        <f t="shared" si="63"/>
        <v>120.93922047976916</v>
      </c>
      <c r="H214" s="10">
        <f t="shared" si="70"/>
        <v>-1.6682855985194007</v>
      </c>
      <c r="I214" s="10">
        <f t="shared" si="71"/>
        <v>0.85771317211751175</v>
      </c>
      <c r="J214">
        <f t="shared" si="64"/>
        <v>23.439094027834816</v>
      </c>
      <c r="K214" s="10">
        <f t="shared" si="72"/>
        <v>0.9174834303185504</v>
      </c>
      <c r="L214" s="10">
        <f t="shared" si="73"/>
        <v>0.39777400001873647</v>
      </c>
      <c r="N214" s="3">
        <f t="shared" si="65"/>
        <v>-1.6200588156026574</v>
      </c>
      <c r="O214" s="11">
        <f t="shared" si="74"/>
        <v>-6.4802352624106296</v>
      </c>
      <c r="Q214" s="11">
        <f t="shared" si="76"/>
        <v>19.948538502173189</v>
      </c>
      <c r="T214" s="2">
        <f t="shared" si="75"/>
        <v>36730.5</v>
      </c>
      <c r="U214" s="4">
        <f t="shared" si="66"/>
        <v>2.8275360408226057E-2</v>
      </c>
      <c r="V214" s="4">
        <f t="shared" si="67"/>
        <v>0.22145426723178943</v>
      </c>
      <c r="X214" s="4">
        <f t="shared" si="68"/>
        <v>5.6550720816452113E-2</v>
      </c>
      <c r="Y214" s="4">
        <f t="shared" si="69"/>
        <v>0.44290853446357886</v>
      </c>
    </row>
    <row r="215" spans="1:27" x14ac:dyDescent="0.25">
      <c r="A215" s="6">
        <f t="shared" si="58"/>
        <v>36731.5</v>
      </c>
      <c r="B215">
        <f t="shared" si="60"/>
        <v>205</v>
      </c>
      <c r="C215" s="3">
        <f t="shared" si="59"/>
        <v>122.52330417522245</v>
      </c>
      <c r="D215" s="10">
        <f t="shared" si="61"/>
        <v>-1.5682775828204367</v>
      </c>
      <c r="E215" s="3">
        <f t="shared" si="62"/>
        <v>559.57606150000004</v>
      </c>
      <c r="F215" s="10"/>
      <c r="G215" s="3">
        <f t="shared" si="63"/>
        <v>121.89427690244705</v>
      </c>
      <c r="H215" s="10">
        <f t="shared" si="70"/>
        <v>-1.6069249427525583</v>
      </c>
      <c r="I215" s="10">
        <f t="shared" si="71"/>
        <v>0.84902446745862281</v>
      </c>
      <c r="J215">
        <f t="shared" si="64"/>
        <v>23.439093671762109</v>
      </c>
      <c r="K215" s="10">
        <f t="shared" si="72"/>
        <v>0.91748343279057298</v>
      </c>
      <c r="L215" s="10">
        <f t="shared" si="73"/>
        <v>0.39777399431690619</v>
      </c>
      <c r="N215" s="3">
        <f t="shared" si="65"/>
        <v>-1.6247819802303407</v>
      </c>
      <c r="O215" s="11">
        <f t="shared" si="74"/>
        <v>-6.4991279209213628</v>
      </c>
      <c r="Q215" s="11">
        <f t="shared" si="76"/>
        <v>19.738015981640331</v>
      </c>
      <c r="T215" s="2">
        <f t="shared" si="75"/>
        <v>36731.5</v>
      </c>
      <c r="U215" s="4">
        <f t="shared" si="66"/>
        <v>2.835779518209286E-2</v>
      </c>
      <c r="V215" s="4">
        <f t="shared" si="67"/>
        <v>0.21892043954123014</v>
      </c>
      <c r="X215" s="4">
        <f t="shared" si="68"/>
        <v>5.671559036418572E-2</v>
      </c>
      <c r="Y215" s="4">
        <f t="shared" si="69"/>
        <v>0.43784087908246028</v>
      </c>
    </row>
    <row r="216" spans="1:27" x14ac:dyDescent="0.25">
      <c r="A216" s="6">
        <f t="shared" si="58"/>
        <v>36732.5</v>
      </c>
      <c r="B216">
        <f t="shared" si="60"/>
        <v>206</v>
      </c>
      <c r="C216" s="3">
        <f t="shared" si="59"/>
        <v>123.50895151266258</v>
      </c>
      <c r="D216" s="10">
        <f t="shared" si="61"/>
        <v>-1.5103224593903264</v>
      </c>
      <c r="E216" s="3">
        <f t="shared" si="62"/>
        <v>560.56166180000002</v>
      </c>
      <c r="F216" s="10"/>
      <c r="G216" s="3">
        <f t="shared" si="63"/>
        <v>122.84950826295351</v>
      </c>
      <c r="H216" s="10">
        <f t="shared" si="70"/>
        <v>-1.5487556154544169</v>
      </c>
      <c r="I216" s="10">
        <f t="shared" si="71"/>
        <v>0.84009820933479906</v>
      </c>
      <c r="J216">
        <f t="shared" si="64"/>
        <v>23.439093315689405</v>
      </c>
      <c r="K216" s="10">
        <f t="shared" si="72"/>
        <v>0.91748343526259557</v>
      </c>
      <c r="L216" s="10">
        <f t="shared" si="73"/>
        <v>0.39777398861507601</v>
      </c>
      <c r="N216" s="3">
        <f t="shared" si="65"/>
        <v>-1.6270445125726376</v>
      </c>
      <c r="O216" s="11">
        <f t="shared" si="74"/>
        <v>-6.5081780502905504</v>
      </c>
      <c r="Q216" s="11">
        <f t="shared" si="76"/>
        <v>19.522026297265011</v>
      </c>
      <c r="T216" s="2">
        <f t="shared" si="75"/>
        <v>36732.5</v>
      </c>
      <c r="U216" s="4">
        <f t="shared" si="66"/>
        <v>2.8397283820898803E-2</v>
      </c>
      <c r="V216" s="4">
        <f t="shared" si="67"/>
        <v>0.21632774308175132</v>
      </c>
      <c r="X216" s="4">
        <f t="shared" si="68"/>
        <v>5.6794567641797605E-2</v>
      </c>
      <c r="Y216" s="4">
        <f t="shared" si="69"/>
        <v>0.43265548616350263</v>
      </c>
    </row>
    <row r="217" spans="1:27" x14ac:dyDescent="0.25">
      <c r="A217" s="6">
        <f t="shared" si="58"/>
        <v>36733.5</v>
      </c>
      <c r="B217">
        <f t="shared" si="60"/>
        <v>207</v>
      </c>
      <c r="C217" s="3">
        <f t="shared" si="59"/>
        <v>124.49459885010265</v>
      </c>
      <c r="D217" s="10">
        <f t="shared" si="61"/>
        <v>-1.4553029067008905</v>
      </c>
      <c r="E217" s="3">
        <f t="shared" si="62"/>
        <v>561.54726210000001</v>
      </c>
      <c r="F217" s="10"/>
      <c r="G217" s="3">
        <f t="shared" si="63"/>
        <v>123.80492309519887</v>
      </c>
      <c r="H217" s="10">
        <f t="shared" si="70"/>
        <v>-1.4935045470502148</v>
      </c>
      <c r="I217" s="10">
        <f t="shared" si="71"/>
        <v>0.83093666693962942</v>
      </c>
      <c r="J217">
        <f t="shared" si="64"/>
        <v>23.439092959616698</v>
      </c>
      <c r="K217" s="10">
        <f t="shared" si="72"/>
        <v>0.91748343773461816</v>
      </c>
      <c r="L217" s="10">
        <f t="shared" si="73"/>
        <v>0.39777398291324573</v>
      </c>
      <c r="N217" s="3">
        <f t="shared" si="65"/>
        <v>-1.6268262395207989</v>
      </c>
      <c r="O217" s="11">
        <f t="shared" si="74"/>
        <v>-6.5073049580831954</v>
      </c>
      <c r="Q217" s="11">
        <f t="shared" si="76"/>
        <v>19.300643187568941</v>
      </c>
      <c r="T217" s="2">
        <f t="shared" si="75"/>
        <v>36733.5</v>
      </c>
      <c r="U217" s="4">
        <f t="shared" si="66"/>
        <v>2.8393474237475839E-2</v>
      </c>
      <c r="V217" s="4">
        <f t="shared" si="67"/>
        <v>0.21367748695518188</v>
      </c>
      <c r="X217" s="4">
        <f t="shared" si="68"/>
        <v>5.6786948474951679E-2</v>
      </c>
      <c r="Y217" s="4">
        <f t="shared" si="69"/>
        <v>0.42735497391036376</v>
      </c>
    </row>
    <row r="218" spans="1:27" x14ac:dyDescent="0.25">
      <c r="A218" s="6">
        <f t="shared" si="58"/>
        <v>36734.5</v>
      </c>
      <c r="B218">
        <f t="shared" si="60"/>
        <v>208</v>
      </c>
      <c r="C218" s="3">
        <f t="shared" si="59"/>
        <v>125.48024618754278</v>
      </c>
      <c r="D218" s="10">
        <f t="shared" si="61"/>
        <v>-1.4029711874708417</v>
      </c>
      <c r="E218" s="3">
        <f t="shared" si="62"/>
        <v>562.5328624</v>
      </c>
      <c r="F218" s="10"/>
      <c r="G218" s="3">
        <f t="shared" si="63"/>
        <v>124.7605298926015</v>
      </c>
      <c r="H218" s="10">
        <f t="shared" si="70"/>
        <v>-1.440928531654099</v>
      </c>
      <c r="I218" s="10">
        <f t="shared" si="71"/>
        <v>0.82154216932333979</v>
      </c>
      <c r="J218">
        <f t="shared" si="64"/>
        <v>23.439092603543994</v>
      </c>
      <c r="K218" s="10">
        <f t="shared" si="72"/>
        <v>0.91748344020664063</v>
      </c>
      <c r="L218" s="10">
        <f t="shared" si="73"/>
        <v>0.3977739772114155</v>
      </c>
      <c r="N218" s="3">
        <f t="shared" si="65"/>
        <v>-1.6241103254948845</v>
      </c>
      <c r="O218" s="11">
        <f t="shared" si="74"/>
        <v>-6.4964413019795382</v>
      </c>
      <c r="Q218" s="11">
        <f t="shared" si="76"/>
        <v>19.073941500657536</v>
      </c>
      <c r="T218" s="2">
        <f t="shared" si="75"/>
        <v>36734.5</v>
      </c>
      <c r="U218" s="4">
        <f t="shared" si="66"/>
        <v>2.8346072595522541E-2</v>
      </c>
      <c r="V218" s="4">
        <f t="shared" si="67"/>
        <v>0.21097098229356887</v>
      </c>
      <c r="X218" s="4">
        <f t="shared" si="68"/>
        <v>5.6692145191045082E-2</v>
      </c>
      <c r="Y218" s="4">
        <f t="shared" si="69"/>
        <v>0.42194196458713773</v>
      </c>
    </row>
    <row r="219" spans="1:27" x14ac:dyDescent="0.25">
      <c r="A219" s="6">
        <f t="shared" si="58"/>
        <v>36735.5</v>
      </c>
      <c r="B219">
        <f t="shared" si="60"/>
        <v>209</v>
      </c>
      <c r="C219" s="3">
        <f t="shared" si="59"/>
        <v>126.4658935249829</v>
      </c>
      <c r="D219" s="10">
        <f t="shared" si="61"/>
        <v>-1.3531062304604382</v>
      </c>
      <c r="E219" s="3">
        <f t="shared" si="62"/>
        <v>563.51846269999999</v>
      </c>
      <c r="F219" s="10"/>
      <c r="G219" s="3">
        <f t="shared" si="63"/>
        <v>125.71633710610959</v>
      </c>
      <c r="H219" s="10">
        <f t="shared" si="70"/>
        <v>-1.3908102357786964</v>
      </c>
      <c r="I219" s="10">
        <f t="shared" si="71"/>
        <v>0.81191710510461379</v>
      </c>
      <c r="J219">
        <f t="shared" si="64"/>
        <v>23.43909224747129</v>
      </c>
      <c r="K219" s="10">
        <f t="shared" si="72"/>
        <v>0.91748344267866311</v>
      </c>
      <c r="L219" s="10">
        <f t="shared" si="73"/>
        <v>0.39777397150958521</v>
      </c>
      <c r="N219" s="3">
        <f t="shared" si="65"/>
        <v>-1.6188832537292024</v>
      </c>
      <c r="O219" s="11">
        <f t="shared" si="74"/>
        <v>-6.4755330149168095</v>
      </c>
      <c r="Q219" s="11">
        <f t="shared" si="76"/>
        <v>18.841997136380922</v>
      </c>
      <c r="T219" s="2">
        <f t="shared" si="75"/>
        <v>36735.5</v>
      </c>
      <c r="U219" s="4">
        <f t="shared" si="66"/>
        <v>2.8254842982973351E-2</v>
      </c>
      <c r="V219" s="4">
        <f t="shared" si="67"/>
        <v>0.20820954044228782</v>
      </c>
      <c r="X219" s="4">
        <f t="shared" si="68"/>
        <v>5.6509685965946702E-2</v>
      </c>
      <c r="Y219" s="4">
        <f t="shared" si="69"/>
        <v>0.41641908088457563</v>
      </c>
    </row>
    <row r="220" spans="1:27" x14ac:dyDescent="0.25">
      <c r="A220" s="6">
        <f t="shared" si="58"/>
        <v>36736.5</v>
      </c>
      <c r="B220">
        <f t="shared" si="60"/>
        <v>210</v>
      </c>
      <c r="C220" s="3">
        <f t="shared" si="59"/>
        <v>127.45154086242303</v>
      </c>
      <c r="D220" s="10">
        <f t="shared" si="61"/>
        <v>-1.3055101184598226</v>
      </c>
      <c r="E220" s="3">
        <f t="shared" si="62"/>
        <v>564.50406300000009</v>
      </c>
      <c r="F220" s="10"/>
      <c r="G220" s="3">
        <f t="shared" si="63"/>
        <v>126.67235314221938</v>
      </c>
      <c r="H220" s="10">
        <f t="shared" si="70"/>
        <v>-1.3429548299436518</v>
      </c>
      <c r="I220" s="10">
        <f t="shared" si="71"/>
        <v>0.80206392217520128</v>
      </c>
      <c r="J220">
        <f t="shared" si="64"/>
        <v>23.439091891398583</v>
      </c>
      <c r="K220" s="10">
        <f t="shared" si="72"/>
        <v>0.91748344515068558</v>
      </c>
      <c r="L220" s="10">
        <f t="shared" si="73"/>
        <v>0.39777396580775487</v>
      </c>
      <c r="N220" s="3">
        <f t="shared" si="65"/>
        <v>-1.6111348025983288</v>
      </c>
      <c r="O220" s="11">
        <f t="shared" si="74"/>
        <v>-6.444539210393315</v>
      </c>
      <c r="Q220" s="11">
        <f t="shared" si="76"/>
        <v>18.604886989750909</v>
      </c>
      <c r="T220" s="2">
        <f t="shared" si="75"/>
        <v>36736.5</v>
      </c>
      <c r="U220" s="4">
        <f t="shared" si="66"/>
        <v>2.8119606998809728E-2</v>
      </c>
      <c r="V220" s="4">
        <f t="shared" si="67"/>
        <v>0.20539447121736157</v>
      </c>
      <c r="X220" s="4">
        <f t="shared" si="68"/>
        <v>5.6239213997619455E-2</v>
      </c>
      <c r="Y220" s="4">
        <f t="shared" si="69"/>
        <v>0.41078894243472314</v>
      </c>
    </row>
    <row r="221" spans="1:27" x14ac:dyDescent="0.25">
      <c r="A221" s="6">
        <f t="shared" si="58"/>
        <v>36737.5</v>
      </c>
      <c r="B221">
        <f t="shared" si="60"/>
        <v>211</v>
      </c>
      <c r="C221" s="3">
        <f t="shared" si="59"/>
        <v>128.4371881998631</v>
      </c>
      <c r="D221" s="10">
        <f t="shared" si="61"/>
        <v>-1.2600051164857256</v>
      </c>
      <c r="E221" s="3">
        <f t="shared" si="62"/>
        <v>565.48966330000007</v>
      </c>
      <c r="F221" s="10"/>
      <c r="G221" s="3">
        <f t="shared" si="63"/>
        <v>127.62858636098818</v>
      </c>
      <c r="H221" s="10">
        <f t="shared" si="70"/>
        <v>-1.2971871326151241</v>
      </c>
      <c r="I221" s="10">
        <f t="shared" si="71"/>
        <v>0.79198512739706139</v>
      </c>
      <c r="J221">
        <f t="shared" si="64"/>
        <v>23.439091535325879</v>
      </c>
      <c r="K221" s="10">
        <f t="shared" si="72"/>
        <v>0.91748344762270795</v>
      </c>
      <c r="L221" s="10">
        <f t="shared" si="73"/>
        <v>0.39777396010592458</v>
      </c>
      <c r="N221" s="3">
        <f t="shared" si="65"/>
        <v>-1.6008580172623579</v>
      </c>
      <c r="O221" s="11">
        <f t="shared" si="74"/>
        <v>-6.4034320690494315</v>
      </c>
      <c r="Q221" s="11">
        <f t="shared" si="76"/>
        <v>18.362688895714953</v>
      </c>
      <c r="T221" s="2">
        <f t="shared" si="75"/>
        <v>36737.5</v>
      </c>
      <c r="U221" s="4">
        <f t="shared" si="66"/>
        <v>2.7940243258176366E-2</v>
      </c>
      <c r="V221" s="4">
        <f t="shared" si="67"/>
        <v>0.20252708123984958</v>
      </c>
      <c r="X221" s="4">
        <f t="shared" si="68"/>
        <v>5.5880486516352731E-2</v>
      </c>
      <c r="Y221" s="4">
        <f t="shared" si="69"/>
        <v>0.40505416247969916</v>
      </c>
    </row>
    <row r="222" spans="1:27" x14ac:dyDescent="0.25">
      <c r="A222" s="6">
        <f t="shared" si="58"/>
        <v>36738.5</v>
      </c>
      <c r="B222">
        <f t="shared" si="60"/>
        <v>212</v>
      </c>
      <c r="C222" s="3">
        <f t="shared" si="59"/>
        <v>129.42283553730323</v>
      </c>
      <c r="D222" s="10">
        <f t="shared" si="61"/>
        <v>-1.2164311456365156</v>
      </c>
      <c r="E222" s="3">
        <f t="shared" si="62"/>
        <v>566.47526360000006</v>
      </c>
      <c r="F222" s="10"/>
      <c r="G222" s="3">
        <f t="shared" si="63"/>
        <v>128.58504507404379</v>
      </c>
      <c r="H222" s="10">
        <f t="shared" si="70"/>
        <v>-1.2533491777821488</v>
      </c>
      <c r="I222" s="10">
        <f t="shared" si="71"/>
        <v>0.78168328629174688</v>
      </c>
      <c r="J222">
        <f t="shared" si="64"/>
        <v>23.439091179253175</v>
      </c>
      <c r="K222" s="10">
        <f t="shared" si="72"/>
        <v>0.91748345009473031</v>
      </c>
      <c r="L222" s="10">
        <f t="shared" si="73"/>
        <v>0.39777395440409424</v>
      </c>
      <c r="N222" s="3">
        <f t="shared" si="65"/>
        <v>-1.5880491769173357</v>
      </c>
      <c r="O222" s="11">
        <f t="shared" si="74"/>
        <v>-6.3521967076693429</v>
      </c>
      <c r="Q222" s="11">
        <f t="shared" si="76"/>
        <v>18.115481575379203</v>
      </c>
      <c r="T222" s="2">
        <f t="shared" si="75"/>
        <v>36738.5</v>
      </c>
      <c r="U222" s="4">
        <f t="shared" si="66"/>
        <v>2.7716686820793441E-2</v>
      </c>
      <c r="V222" s="4">
        <f t="shared" si="67"/>
        <v>0.19960867234970064</v>
      </c>
      <c r="X222" s="4">
        <f t="shared" si="68"/>
        <v>5.5433373641586882E-2</v>
      </c>
      <c r="Y222" s="4">
        <f t="shared" si="69"/>
        <v>0.39921734469940129</v>
      </c>
    </row>
    <row r="223" spans="1:27" x14ac:dyDescent="0.25">
      <c r="A223" s="6">
        <f t="shared" si="58"/>
        <v>36739.5</v>
      </c>
      <c r="B223">
        <f t="shared" si="60"/>
        <v>213</v>
      </c>
      <c r="C223" s="3">
        <f t="shared" si="59"/>
        <v>130.4084828747433</v>
      </c>
      <c r="D223" s="10">
        <f t="shared" si="61"/>
        <v>-1.1746436265054521</v>
      </c>
      <c r="E223" s="3">
        <f t="shared" si="62"/>
        <v>567.46086390000005</v>
      </c>
      <c r="F223" s="10"/>
      <c r="G223" s="3">
        <f t="shared" si="63"/>
        <v>129.54173754258846</v>
      </c>
      <c r="H223" s="10">
        <f t="shared" si="70"/>
        <v>-1.2112981345991132</v>
      </c>
      <c r="I223" s="10">
        <f t="shared" si="71"/>
        <v>0.7711610227217649</v>
      </c>
      <c r="J223">
        <f t="shared" si="64"/>
        <v>23.439090823180468</v>
      </c>
      <c r="K223" s="10">
        <f t="shared" si="72"/>
        <v>0.91748345256675268</v>
      </c>
      <c r="L223" s="10">
        <f t="shared" si="73"/>
        <v>0.39777394870226385</v>
      </c>
      <c r="N223" s="3">
        <f t="shared" si="65"/>
        <v>-1.5727077579363085</v>
      </c>
      <c r="O223" s="11">
        <f t="shared" si="74"/>
        <v>-6.2908310317452338</v>
      </c>
      <c r="Q223" s="11">
        <f t="shared" si="76"/>
        <v>17.863344583765564</v>
      </c>
      <c r="T223" s="2">
        <f t="shared" si="75"/>
        <v>36739.5</v>
      </c>
      <c r="U223" s="4">
        <f t="shared" si="66"/>
        <v>2.7448928547646564E-2</v>
      </c>
      <c r="V223" s="4">
        <f t="shared" si="67"/>
        <v>0.19664054010102916</v>
      </c>
      <c r="X223" s="4">
        <f t="shared" si="68"/>
        <v>5.4897857095293129E-2</v>
      </c>
      <c r="Y223" s="4">
        <f t="shared" si="69"/>
        <v>0.39328108020205832</v>
      </c>
      <c r="Z223" s="4">
        <f>X223</f>
        <v>5.4897857095293129E-2</v>
      </c>
      <c r="AA223" s="4">
        <f>Y223</f>
        <v>0.39328108020205832</v>
      </c>
    </row>
    <row r="224" spans="1:27" x14ac:dyDescent="0.25">
      <c r="A224" s="6">
        <f t="shared" si="58"/>
        <v>36740.5</v>
      </c>
      <c r="B224">
        <f t="shared" si="60"/>
        <v>214</v>
      </c>
      <c r="C224" s="3">
        <f t="shared" si="59"/>
        <v>131.39413021218343</v>
      </c>
      <c r="D224" s="10">
        <f t="shared" si="61"/>
        <v>-1.1345116305478384</v>
      </c>
      <c r="E224" s="3">
        <f t="shared" si="62"/>
        <v>568.44646420000004</v>
      </c>
      <c r="F224" s="10"/>
      <c r="G224" s="3">
        <f t="shared" si="63"/>
        <v>130.49867197539967</v>
      </c>
      <c r="H224" s="10">
        <f t="shared" si="70"/>
        <v>-1.170904521015055</v>
      </c>
      <c r="I224" s="10">
        <f t="shared" si="71"/>
        <v>0.76042101856359756</v>
      </c>
      <c r="J224">
        <f t="shared" si="64"/>
        <v>23.439090467107764</v>
      </c>
      <c r="K224" s="10">
        <f t="shared" si="72"/>
        <v>0.91748345503877504</v>
      </c>
      <c r="L224" s="10">
        <f t="shared" si="73"/>
        <v>0.39777394300043356</v>
      </c>
      <c r="N224" s="3">
        <f t="shared" si="65"/>
        <v>-1.5548363931887677</v>
      </c>
      <c r="O224" s="11">
        <f t="shared" si="74"/>
        <v>-6.2193455727550706</v>
      </c>
      <c r="Q224" s="11">
        <f t="shared" si="76"/>
        <v>17.606358259178069</v>
      </c>
      <c r="T224" s="2">
        <f t="shared" si="75"/>
        <v>36740.5</v>
      </c>
      <c r="U224" s="4">
        <f t="shared" si="66"/>
        <v>2.713701439097713E-2</v>
      </c>
      <c r="V224" s="4">
        <f t="shared" si="67"/>
        <v>0.19362397234032622</v>
      </c>
      <c r="X224" s="4">
        <f t="shared" si="68"/>
        <v>5.427402878195426E-2</v>
      </c>
      <c r="Y224" s="4">
        <f t="shared" si="69"/>
        <v>0.38724794468065243</v>
      </c>
    </row>
    <row r="225" spans="1:25" x14ac:dyDescent="0.25">
      <c r="A225" s="6">
        <f t="shared" si="58"/>
        <v>36741.5</v>
      </c>
      <c r="B225">
        <f t="shared" si="60"/>
        <v>215</v>
      </c>
      <c r="C225" s="3">
        <f t="shared" si="59"/>
        <v>132.37977754962355</v>
      </c>
      <c r="D225" s="10">
        <f t="shared" si="61"/>
        <v>-1.0959162892596268</v>
      </c>
      <c r="E225" s="3">
        <f t="shared" si="62"/>
        <v>569.43206450000002</v>
      </c>
      <c r="F225" s="10"/>
      <c r="G225" s="3">
        <f t="shared" si="63"/>
        <v>131.45585652682564</v>
      </c>
      <c r="H225" s="10">
        <f t="shared" si="70"/>
        <v>-1.132050664006985</v>
      </c>
      <c r="I225" s="10">
        <f t="shared" si="71"/>
        <v>0.74946601337210206</v>
      </c>
      <c r="J225">
        <f t="shared" si="64"/>
        <v>23.439090111035057</v>
      </c>
      <c r="K225" s="10">
        <f t="shared" si="72"/>
        <v>0.9174834575107973</v>
      </c>
      <c r="L225" s="10">
        <f t="shared" si="73"/>
        <v>0.39777393729860311</v>
      </c>
      <c r="N225" s="3">
        <f t="shared" si="65"/>
        <v>-1.5344408278243098</v>
      </c>
      <c r="O225" s="11">
        <f t="shared" si="74"/>
        <v>-6.1377633112972392</v>
      </c>
      <c r="Q225" s="11">
        <f t="shared" si="76"/>
        <v>17.344603674247178</v>
      </c>
      <c r="T225" s="2">
        <f t="shared" si="75"/>
        <v>36741.5</v>
      </c>
      <c r="U225" s="4">
        <f t="shared" si="66"/>
        <v>2.6781044622561624E-2</v>
      </c>
      <c r="V225" s="4">
        <f t="shared" si="67"/>
        <v>0.19056024786872253</v>
      </c>
      <c r="X225" s="4">
        <f t="shared" si="68"/>
        <v>5.3562089245123248E-2</v>
      </c>
      <c r="Y225" s="4">
        <f t="shared" si="69"/>
        <v>0.38112049573744505</v>
      </c>
    </row>
    <row r="226" spans="1:25" x14ac:dyDescent="0.25">
      <c r="A226" s="6">
        <f t="shared" si="58"/>
        <v>36742.5</v>
      </c>
      <c r="B226">
        <f t="shared" si="60"/>
        <v>216</v>
      </c>
      <c r="C226" s="3">
        <f t="shared" si="59"/>
        <v>133.36542488706368</v>
      </c>
      <c r="D226" s="10">
        <f t="shared" si="61"/>
        <v>-1.0587494201419354</v>
      </c>
      <c r="E226" s="3">
        <f t="shared" si="62"/>
        <v>570.41766480000001</v>
      </c>
      <c r="F226" s="10"/>
      <c r="G226" s="3">
        <f t="shared" si="63"/>
        <v>132.413299294777</v>
      </c>
      <c r="H226" s="10">
        <f t="shared" si="70"/>
        <v>-1.094629367564159</v>
      </c>
      <c r="I226" s="10">
        <f t="shared" si="71"/>
        <v>0.73829880403597303</v>
      </c>
      <c r="J226">
        <f t="shared" si="64"/>
        <v>23.439089754962353</v>
      </c>
      <c r="K226" s="10">
        <f t="shared" si="72"/>
        <v>0.91748345998281955</v>
      </c>
      <c r="L226" s="10">
        <f t="shared" si="73"/>
        <v>0.39777393159677271</v>
      </c>
      <c r="N226" s="3">
        <f t="shared" si="65"/>
        <v>-1.5115298718040884</v>
      </c>
      <c r="O226" s="11">
        <f t="shared" si="74"/>
        <v>-6.0461194872163535</v>
      </c>
      <c r="Q226" s="11">
        <f t="shared" si="76"/>
        <v>17.078162588711876</v>
      </c>
      <c r="T226" s="2">
        <f t="shared" si="75"/>
        <v>36742.5</v>
      </c>
      <c r="U226" s="4">
        <f t="shared" si="66"/>
        <v>2.6381173005229144E-2</v>
      </c>
      <c r="V226" s="4">
        <f t="shared" si="67"/>
        <v>0.18745063518901969</v>
      </c>
      <c r="X226" s="4">
        <f t="shared" si="68"/>
        <v>5.2762346010458289E-2</v>
      </c>
      <c r="Y226" s="4">
        <f t="shared" si="69"/>
        <v>0.37490127037803939</v>
      </c>
    </row>
    <row r="227" spans="1:25" x14ac:dyDescent="0.25">
      <c r="A227" s="6">
        <f t="shared" si="58"/>
        <v>36743.5</v>
      </c>
      <c r="B227">
        <f t="shared" si="60"/>
        <v>217</v>
      </c>
      <c r="C227" s="3">
        <f t="shared" si="59"/>
        <v>134.35107222450381</v>
      </c>
      <c r="D227" s="10">
        <f t="shared" si="61"/>
        <v>-1.0229123357195296</v>
      </c>
      <c r="E227" s="3">
        <f t="shared" si="62"/>
        <v>571.4032651</v>
      </c>
      <c r="F227" s="10"/>
      <c r="G227" s="3">
        <f t="shared" si="63"/>
        <v>133.3710083187145</v>
      </c>
      <c r="H227" s="10">
        <f t="shared" si="70"/>
        <v>-1.0585427564106271</v>
      </c>
      <c r="I227" s="10">
        <f t="shared" si="71"/>
        <v>0.72692224442395159</v>
      </c>
      <c r="J227">
        <f t="shared" si="64"/>
        <v>23.439089398889649</v>
      </c>
      <c r="K227" s="10">
        <f t="shared" si="72"/>
        <v>0.91748346245484169</v>
      </c>
      <c r="L227" s="10">
        <f t="shared" si="73"/>
        <v>0.39777392589494237</v>
      </c>
      <c r="N227" s="3">
        <f t="shared" si="65"/>
        <v>-1.4861153494602719</v>
      </c>
      <c r="O227" s="11">
        <f t="shared" si="74"/>
        <v>-5.9444613978410876</v>
      </c>
      <c r="Q227" s="11">
        <f t="shared" si="76"/>
        <v>16.807117403991569</v>
      </c>
      <c r="T227" s="2">
        <f t="shared" si="75"/>
        <v>36743.5</v>
      </c>
      <c r="U227" s="4">
        <f t="shared" si="66"/>
        <v>2.5937605912507881E-2</v>
      </c>
      <c r="V227" s="4">
        <f t="shared" si="67"/>
        <v>0.18429639133783388</v>
      </c>
      <c r="X227" s="4">
        <f t="shared" si="68"/>
        <v>5.1875211825015762E-2</v>
      </c>
      <c r="Y227" s="4">
        <f t="shared" si="69"/>
        <v>0.36859278267566775</v>
      </c>
    </row>
    <row r="228" spans="1:25" x14ac:dyDescent="0.25">
      <c r="A228" s="6">
        <f t="shared" si="58"/>
        <v>36744.5</v>
      </c>
      <c r="B228">
        <f t="shared" si="60"/>
        <v>218</v>
      </c>
      <c r="C228" s="3">
        <f t="shared" si="59"/>
        <v>135.33671956194388</v>
      </c>
      <c r="D228" s="10">
        <f t="shared" si="61"/>
        <v>-0.98831480774766556</v>
      </c>
      <c r="E228" s="3">
        <f t="shared" si="62"/>
        <v>572.38886539999999</v>
      </c>
      <c r="F228" s="10"/>
      <c r="G228" s="3">
        <f t="shared" si="63"/>
        <v>134.32899157763259</v>
      </c>
      <c r="H228" s="10">
        <f t="shared" si="70"/>
        <v>-1.0237012689679426</v>
      </c>
      <c r="I228" s="10">
        <f t="shared" si="71"/>
        <v>0.71533924502146018</v>
      </c>
      <c r="J228">
        <f t="shared" si="64"/>
        <v>23.439089042816942</v>
      </c>
      <c r="K228" s="10">
        <f t="shared" si="72"/>
        <v>0.91748346492686383</v>
      </c>
      <c r="L228" s="10">
        <f t="shared" si="73"/>
        <v>0.39777392019311192</v>
      </c>
      <c r="N228" s="3">
        <f t="shared" si="65"/>
        <v>-1.4582120463581743</v>
      </c>
      <c r="O228" s="11">
        <f t="shared" si="74"/>
        <v>-5.832848185432697</v>
      </c>
      <c r="Q228" s="11">
        <f t="shared" si="76"/>
        <v>16.531551119592823</v>
      </c>
      <c r="T228" s="2">
        <f t="shared" si="75"/>
        <v>36744.5</v>
      </c>
      <c r="U228" s="4">
        <f t="shared" si="66"/>
        <v>2.5450601401194328E-2</v>
      </c>
      <c r="V228" s="4">
        <f t="shared" si="67"/>
        <v>0.18109876080285925</v>
      </c>
      <c r="X228" s="4">
        <f t="shared" si="68"/>
        <v>5.0901202802388655E-2</v>
      </c>
      <c r="Y228" s="4">
        <f t="shared" si="69"/>
        <v>0.3621975216057185</v>
      </c>
    </row>
    <row r="229" spans="1:25" x14ac:dyDescent="0.25">
      <c r="A229" s="6">
        <f t="shared" si="58"/>
        <v>36745.5</v>
      </c>
      <c r="B229">
        <f t="shared" si="60"/>
        <v>219</v>
      </c>
      <c r="C229" s="3">
        <f t="shared" si="59"/>
        <v>136.32236689938395</v>
      </c>
      <c r="D229" s="10">
        <f t="shared" si="61"/>
        <v>-0.95487416348464893</v>
      </c>
      <c r="E229" s="3">
        <f t="shared" si="62"/>
        <v>573.37446569999997</v>
      </c>
      <c r="F229" s="10"/>
      <c r="G229" s="3">
        <f t="shared" si="63"/>
        <v>135.28725698803927</v>
      </c>
      <c r="H229" s="10">
        <f t="shared" si="70"/>
        <v>-0.99002277752822865</v>
      </c>
      <c r="I229" s="10">
        <f t="shared" si="71"/>
        <v>0.70355277255734094</v>
      </c>
      <c r="J229">
        <f t="shared" si="64"/>
        <v>23.439088686744238</v>
      </c>
      <c r="K229" s="10">
        <f t="shared" si="72"/>
        <v>0.91748346739888598</v>
      </c>
      <c r="L229" s="10">
        <f t="shared" si="73"/>
        <v>0.39777391449128152</v>
      </c>
      <c r="N229" s="3">
        <f t="shared" si="65"/>
        <v>-1.4278376537296267</v>
      </c>
      <c r="O229" s="11">
        <f t="shared" si="74"/>
        <v>-5.7113506149185067</v>
      </c>
      <c r="Q229" s="11">
        <f t="shared" si="76"/>
        <v>16.251547291388164</v>
      </c>
      <c r="T229" s="2">
        <f t="shared" si="75"/>
        <v>36745.5</v>
      </c>
      <c r="U229" s="4">
        <f t="shared" si="66"/>
        <v>2.4920468241532677E-2</v>
      </c>
      <c r="V229" s="4">
        <f t="shared" si="67"/>
        <v>0.17785897452492572</v>
      </c>
      <c r="X229" s="4">
        <f t="shared" si="68"/>
        <v>4.9840936483065354E-2</v>
      </c>
      <c r="Y229" s="4">
        <f t="shared" si="69"/>
        <v>0.35571794904985143</v>
      </c>
    </row>
    <row r="230" spans="1:25" x14ac:dyDescent="0.25">
      <c r="A230" s="6">
        <f t="shared" si="58"/>
        <v>36746.5</v>
      </c>
      <c r="B230">
        <f t="shared" si="60"/>
        <v>220</v>
      </c>
      <c r="C230" s="3">
        <f t="shared" si="59"/>
        <v>137.30801423682408</v>
      </c>
      <c r="D230" s="10">
        <f t="shared" si="61"/>
        <v>-0.92251449476098313</v>
      </c>
      <c r="E230" s="3">
        <f t="shared" si="62"/>
        <v>574.36006599999996</v>
      </c>
      <c r="F230" s="10"/>
      <c r="G230" s="3">
        <f t="shared" si="63"/>
        <v>136.2458124019322</v>
      </c>
      <c r="H230" s="10">
        <f t="shared" si="70"/>
        <v>-0.9574318172458115</v>
      </c>
      <c r="I230" s="10">
        <f t="shared" si="71"/>
        <v>0.69156584962035583</v>
      </c>
      <c r="J230">
        <f t="shared" si="64"/>
        <v>23.439088330671531</v>
      </c>
      <c r="K230" s="10">
        <f t="shared" si="72"/>
        <v>0.91748346987090812</v>
      </c>
      <c r="L230" s="10">
        <f t="shared" si="73"/>
        <v>0.39777390878945101</v>
      </c>
      <c r="N230" s="3">
        <f t="shared" si="65"/>
        <v>-1.3950127107392265</v>
      </c>
      <c r="O230" s="11">
        <f t="shared" si="74"/>
        <v>-5.580050842956906</v>
      </c>
      <c r="Q230" s="11">
        <f t="shared" si="76"/>
        <v>15.967189991797119</v>
      </c>
      <c r="T230" s="2">
        <f t="shared" si="75"/>
        <v>36746.5</v>
      </c>
      <c r="U230" s="4">
        <f t="shared" si="66"/>
        <v>2.4347564909570761E-2</v>
      </c>
      <c r="V230" s="4">
        <f t="shared" si="67"/>
        <v>0.17457824898423074</v>
      </c>
      <c r="X230" s="4">
        <f t="shared" si="68"/>
        <v>4.8695129819141522E-2</v>
      </c>
      <c r="Y230" s="4">
        <f t="shared" si="69"/>
        <v>0.34915649796846149</v>
      </c>
    </row>
    <row r="231" spans="1:25" x14ac:dyDescent="0.25">
      <c r="A231" s="6">
        <f t="shared" si="58"/>
        <v>36747.5</v>
      </c>
      <c r="B231">
        <f t="shared" si="60"/>
        <v>221</v>
      </c>
      <c r="C231" s="3">
        <f t="shared" si="59"/>
        <v>138.29366157426421</v>
      </c>
      <c r="D231" s="10">
        <f t="shared" si="61"/>
        <v>-0.89116596372169099</v>
      </c>
      <c r="E231" s="3">
        <f t="shared" si="62"/>
        <v>575.34566629999995</v>
      </c>
      <c r="F231" s="10"/>
      <c r="G231" s="3">
        <f t="shared" si="63"/>
        <v>137.20466560477172</v>
      </c>
      <c r="H231" s="10">
        <f t="shared" si="70"/>
        <v>-0.9258589085313359</v>
      </c>
      <c r="I231" s="10">
        <f t="shared" si="71"/>
        <v>0.67938155426510694</v>
      </c>
      <c r="J231">
        <f t="shared" si="64"/>
        <v>23.439087974598827</v>
      </c>
      <c r="K231" s="10">
        <f t="shared" si="72"/>
        <v>0.91748347234293015</v>
      </c>
      <c r="L231" s="10">
        <f t="shared" si="73"/>
        <v>0.39777390308762051</v>
      </c>
      <c r="N231" s="3">
        <f t="shared" si="65"/>
        <v>-1.3597605448376229</v>
      </c>
      <c r="O231" s="11">
        <f t="shared" si="74"/>
        <v>-5.4390421793504915</v>
      </c>
      <c r="Q231" s="11">
        <f t="shared" si="76"/>
        <v>15.678563771892939</v>
      </c>
      <c r="T231" s="2">
        <f t="shared" si="75"/>
        <v>36747.5</v>
      </c>
      <c r="U231" s="4">
        <f t="shared" si="66"/>
        <v>2.3732298546128502E-2</v>
      </c>
      <c r="V231" s="4">
        <f t="shared" si="67"/>
        <v>0.17125778536984812</v>
      </c>
      <c r="X231" s="4">
        <f t="shared" si="68"/>
        <v>4.7464597092257005E-2</v>
      </c>
      <c r="Y231" s="4">
        <f t="shared" si="69"/>
        <v>0.34251557073969624</v>
      </c>
    </row>
    <row r="232" spans="1:25" x14ac:dyDescent="0.25">
      <c r="A232" s="6">
        <f t="shared" ref="A232:A295" si="77">A231+1</f>
        <v>36748.5</v>
      </c>
      <c r="B232">
        <f t="shared" si="60"/>
        <v>222</v>
      </c>
      <c r="C232" s="3">
        <f t="shared" ref="C232:C295" si="78">IF(280.4656+(36000.769/36525)*B232&lt;360,280.4656+(36000.769/36525)*B232,280.4656+(36000.769/36525)*B232-360)</f>
        <v>139.27930891170433</v>
      </c>
      <c r="D232" s="10">
        <f t="shared" si="61"/>
        <v>-0.86076419169774177</v>
      </c>
      <c r="E232" s="3">
        <f t="shared" si="62"/>
        <v>576.33126660000005</v>
      </c>
      <c r="F232" s="10"/>
      <c r="G232" s="3">
        <f t="shared" si="63"/>
        <v>138.16382431345036</v>
      </c>
      <c r="H232" s="10">
        <f t="shared" si="70"/>
        <v>-0.89523995987701677</v>
      </c>
      <c r="I232" s="10">
        <f t="shared" si="71"/>
        <v>0.66700301960704234</v>
      </c>
      <c r="J232">
        <f t="shared" si="64"/>
        <v>23.439087618526123</v>
      </c>
      <c r="K232" s="10">
        <f t="shared" si="72"/>
        <v>0.91748347481495218</v>
      </c>
      <c r="L232" s="10">
        <f t="shared" si="73"/>
        <v>0.39777389738579011</v>
      </c>
      <c r="N232" s="3">
        <f t="shared" si="65"/>
        <v>-1.3221072104448872</v>
      </c>
      <c r="O232" s="11">
        <f t="shared" si="74"/>
        <v>-5.2884288417795489</v>
      </c>
      <c r="Q232" s="11">
        <f t="shared" si="76"/>
        <v>15.385753625452077</v>
      </c>
      <c r="T232" s="2">
        <f t="shared" si="75"/>
        <v>36748.5</v>
      </c>
      <c r="U232" s="4">
        <f t="shared" si="66"/>
        <v>2.3075123886620846E-2</v>
      </c>
      <c r="V232" s="4">
        <f t="shared" si="67"/>
        <v>0.16789876883137081</v>
      </c>
      <c r="X232" s="4">
        <f t="shared" si="68"/>
        <v>4.6150247773241691E-2</v>
      </c>
      <c r="Y232" s="4">
        <f t="shared" si="69"/>
        <v>0.33579753766274162</v>
      </c>
    </row>
    <row r="233" spans="1:25" x14ac:dyDescent="0.25">
      <c r="A233" s="6">
        <f t="shared" si="77"/>
        <v>36749.5</v>
      </c>
      <c r="B233">
        <f t="shared" si="60"/>
        <v>223</v>
      </c>
      <c r="C233" s="3">
        <f t="shared" si="78"/>
        <v>140.26495624914446</v>
      </c>
      <c r="D233" s="10">
        <f t="shared" si="61"/>
        <v>-0.83124971978668882</v>
      </c>
      <c r="E233" s="3">
        <f t="shared" si="62"/>
        <v>577.31686690000004</v>
      </c>
      <c r="F233" s="10"/>
      <c r="G233" s="3">
        <f t="shared" si="63"/>
        <v>139.12329617425993</v>
      </c>
      <c r="H233" s="10">
        <f t="shared" si="70"/>
        <v>-0.86551574015851274</v>
      </c>
      <c r="I233" s="10">
        <f t="shared" si="71"/>
        <v>0.65443343340617932</v>
      </c>
      <c r="J233">
        <f t="shared" si="64"/>
        <v>23.439087262453416</v>
      </c>
      <c r="K233" s="10">
        <f t="shared" si="72"/>
        <v>0.9174834772869741</v>
      </c>
      <c r="L233" s="10">
        <f t="shared" si="73"/>
        <v>0.39777389168395955</v>
      </c>
      <c r="N233" s="3">
        <f t="shared" si="65"/>
        <v>-1.2820814262008244</v>
      </c>
      <c r="O233" s="11">
        <f t="shared" si="74"/>
        <v>-5.1283257048032977</v>
      </c>
      <c r="Q233" s="11">
        <f t="shared" si="76"/>
        <v>15.088844954956679</v>
      </c>
      <c r="T233" s="2">
        <f t="shared" si="75"/>
        <v>36749.5</v>
      </c>
      <c r="U233" s="4">
        <f t="shared" si="66"/>
        <v>2.2376542165869082E-2</v>
      </c>
      <c r="V233" s="4">
        <f t="shared" si="67"/>
        <v>0.1645023678113107</v>
      </c>
      <c r="X233" s="4">
        <f t="shared" si="68"/>
        <v>4.4753084331738163E-2</v>
      </c>
      <c r="Y233" s="4">
        <f t="shared" si="69"/>
        <v>0.32900473562262139</v>
      </c>
    </row>
    <row r="234" spans="1:25" x14ac:dyDescent="0.25">
      <c r="A234" s="6">
        <f t="shared" si="77"/>
        <v>36750.5</v>
      </c>
      <c r="B234">
        <f t="shared" si="60"/>
        <v>224</v>
      </c>
      <c r="C234" s="3">
        <f t="shared" si="78"/>
        <v>141.25060358658453</v>
      </c>
      <c r="D234" s="10">
        <f t="shared" si="61"/>
        <v>-0.80256753147904536</v>
      </c>
      <c r="E234" s="3">
        <f t="shared" si="62"/>
        <v>578.30246720000002</v>
      </c>
      <c r="F234" s="10"/>
      <c r="G234" s="3">
        <f t="shared" si="63"/>
        <v>140.08308876085579</v>
      </c>
      <c r="H234" s="10">
        <f t="shared" si="70"/>
        <v>-0.83663141112970008</v>
      </c>
      <c r="I234" s="10">
        <f t="shared" si="71"/>
        <v>0.64167603763920189</v>
      </c>
      <c r="J234">
        <f t="shared" si="64"/>
        <v>23.439086906380712</v>
      </c>
      <c r="K234" s="10">
        <f t="shared" si="72"/>
        <v>0.91748347975899613</v>
      </c>
      <c r="L234" s="10">
        <f t="shared" si="73"/>
        <v>0.39777388598212904</v>
      </c>
      <c r="N234" s="3">
        <f t="shared" si="65"/>
        <v>-1.2397145110058045</v>
      </c>
      <c r="O234" s="11">
        <f t="shared" si="74"/>
        <v>-4.9588580440232182</v>
      </c>
      <c r="Q234" s="11">
        <f t="shared" si="76"/>
        <v>14.787923539555344</v>
      </c>
      <c r="T234" s="2">
        <f t="shared" si="75"/>
        <v>36750.5</v>
      </c>
      <c r="U234" s="4">
        <f t="shared" si="66"/>
        <v>2.1637100001802769E-2</v>
      </c>
      <c r="V234" s="4">
        <f t="shared" si="67"/>
        <v>0.16106973345668715</v>
      </c>
      <c r="X234" s="4">
        <f t="shared" si="68"/>
        <v>4.3274200003605538E-2</v>
      </c>
      <c r="Y234" s="4">
        <f t="shared" si="69"/>
        <v>0.32213946691337431</v>
      </c>
    </row>
    <row r="235" spans="1:25" x14ac:dyDescent="0.25">
      <c r="A235" s="6">
        <f t="shared" si="77"/>
        <v>36751.5</v>
      </c>
      <c r="B235">
        <f t="shared" si="60"/>
        <v>225</v>
      </c>
      <c r="C235" s="3">
        <f t="shared" si="78"/>
        <v>142.23625092402466</v>
      </c>
      <c r="D235" s="10">
        <f t="shared" si="61"/>
        <v>-0.77466662912505513</v>
      </c>
      <c r="E235" s="3">
        <f t="shared" si="62"/>
        <v>579.28806750000001</v>
      </c>
      <c r="F235" s="10"/>
      <c r="G235" s="3">
        <f t="shared" si="63"/>
        <v>141.04320957221901</v>
      </c>
      <c r="H235" s="10">
        <f t="shared" si="70"/>
        <v>-0.80853611221585531</v>
      </c>
      <c r="I235" s="10">
        <f t="shared" si="71"/>
        <v>0.6287341280595643</v>
      </c>
      <c r="J235">
        <f t="shared" si="64"/>
        <v>23.439086550308005</v>
      </c>
      <c r="K235" s="10">
        <f t="shared" si="72"/>
        <v>0.91748348223101805</v>
      </c>
      <c r="L235" s="10">
        <f t="shared" si="73"/>
        <v>0.39777388028029848</v>
      </c>
      <c r="N235" s="3">
        <f t="shared" si="65"/>
        <v>-1.1950403190671943</v>
      </c>
      <c r="O235" s="11">
        <f t="shared" si="74"/>
        <v>-4.7801612762687773</v>
      </c>
      <c r="Q235" s="11">
        <f t="shared" si="76"/>
        <v>14.4830755049808</v>
      </c>
      <c r="T235" s="2">
        <f t="shared" si="75"/>
        <v>36751.5</v>
      </c>
      <c r="U235" s="4">
        <f t="shared" si="66"/>
        <v>2.0857388261806113E-2</v>
      </c>
      <c r="V235" s="4">
        <f t="shared" si="67"/>
        <v>0.15760199910804804</v>
      </c>
      <c r="X235" s="4">
        <f t="shared" si="68"/>
        <v>4.1714776523612225E-2</v>
      </c>
      <c r="Y235" s="4">
        <f t="shared" si="69"/>
        <v>0.31520399821609607</v>
      </c>
    </row>
    <row r="236" spans="1:25" x14ac:dyDescent="0.25">
      <c r="A236" s="6">
        <f t="shared" si="77"/>
        <v>36752.5</v>
      </c>
      <c r="B236">
        <f t="shared" si="60"/>
        <v>226</v>
      </c>
      <c r="C236" s="3">
        <f t="shared" si="78"/>
        <v>143.22189826146473</v>
      </c>
      <c r="D236" s="10">
        <f t="shared" si="61"/>
        <v>-0.74749965725156109</v>
      </c>
      <c r="E236" s="3">
        <f t="shared" si="62"/>
        <v>580.2736678</v>
      </c>
      <c r="F236" s="10"/>
      <c r="G236" s="3">
        <f t="shared" si="63"/>
        <v>142.00366603061667</v>
      </c>
      <c r="H236" s="10">
        <f t="shared" si="70"/>
        <v>-0.7811825908703588</v>
      </c>
      <c r="I236" s="10">
        <f t="shared" si="71"/>
        <v>0.61561105374523939</v>
      </c>
      <c r="J236">
        <f t="shared" si="64"/>
        <v>23.439086194235301</v>
      </c>
      <c r="K236" s="10">
        <f t="shared" si="72"/>
        <v>0.91748348470303986</v>
      </c>
      <c r="L236" s="10">
        <f t="shared" si="73"/>
        <v>0.39777387457846797</v>
      </c>
      <c r="N236" s="3">
        <f t="shared" si="65"/>
        <v>-1.1480951741540588</v>
      </c>
      <c r="O236" s="11">
        <f t="shared" si="74"/>
        <v>-4.5923806966162353</v>
      </c>
      <c r="Q236" s="11">
        <f t="shared" si="76"/>
        <v>14.174387295418727</v>
      </c>
      <c r="T236" s="2">
        <f t="shared" si="75"/>
        <v>36752.5</v>
      </c>
      <c r="U236" s="4">
        <f t="shared" si="66"/>
        <v>2.0038040915246028E-2</v>
      </c>
      <c r="V236" s="4">
        <f t="shared" si="67"/>
        <v>0.15410027986401878</v>
      </c>
      <c r="X236" s="4">
        <f t="shared" si="68"/>
        <v>4.0076081830492057E-2</v>
      </c>
      <c r="Y236" s="4">
        <f t="shared" si="69"/>
        <v>0.30820055972803756</v>
      </c>
    </row>
    <row r="237" spans="1:25" x14ac:dyDescent="0.25">
      <c r="A237" s="6">
        <f t="shared" si="77"/>
        <v>36753.5</v>
      </c>
      <c r="B237">
        <f t="shared" si="60"/>
        <v>227</v>
      </c>
      <c r="C237" s="3">
        <f t="shared" si="78"/>
        <v>144.20754559890486</v>
      </c>
      <c r="D237" s="10">
        <f t="shared" si="61"/>
        <v>-0.72102256675482601</v>
      </c>
      <c r="E237" s="3">
        <f t="shared" si="62"/>
        <v>581.25926809999999</v>
      </c>
      <c r="F237" s="10"/>
      <c r="G237" s="3">
        <f t="shared" si="63"/>
        <v>142.96446547956066</v>
      </c>
      <c r="H237" s="10">
        <f t="shared" si="70"/>
        <v>-0.75452687273127084</v>
      </c>
      <c r="I237" s="10">
        <f t="shared" si="71"/>
        <v>0.60231021663373951</v>
      </c>
      <c r="J237">
        <f t="shared" si="64"/>
        <v>23.439085838162597</v>
      </c>
      <c r="K237" s="10">
        <f t="shared" si="72"/>
        <v>0.91748348717506178</v>
      </c>
      <c r="L237" s="10">
        <f t="shared" si="73"/>
        <v>0.3977738688766374</v>
      </c>
      <c r="N237" s="3">
        <f t="shared" si="65"/>
        <v>-1.0989178032521467</v>
      </c>
      <c r="O237" s="11">
        <f t="shared" si="74"/>
        <v>-4.3956712130085869</v>
      </c>
      <c r="Q237" s="11">
        <f t="shared" si="76"/>
        <v>13.861945647316418</v>
      </c>
      <c r="T237" s="2">
        <f t="shared" si="75"/>
        <v>36753.5</v>
      </c>
      <c r="U237" s="4">
        <f t="shared" si="66"/>
        <v>1.9179733875533209E-2</v>
      </c>
      <c r="V237" s="4">
        <f t="shared" si="67"/>
        <v>0.150565672219338</v>
      </c>
      <c r="X237" s="4">
        <f t="shared" si="68"/>
        <v>3.8359467751066419E-2</v>
      </c>
      <c r="Y237" s="4">
        <f t="shared" si="69"/>
        <v>0.30113134443867601</v>
      </c>
    </row>
    <row r="238" spans="1:25" x14ac:dyDescent="0.25">
      <c r="A238" s="6">
        <f t="shared" si="77"/>
        <v>36754.5</v>
      </c>
      <c r="B238">
        <f t="shared" si="60"/>
        <v>228</v>
      </c>
      <c r="C238" s="3">
        <f t="shared" si="78"/>
        <v>145.19319293634499</v>
      </c>
      <c r="D238" s="10">
        <f t="shared" si="61"/>
        <v>-0.69519431484799099</v>
      </c>
      <c r="E238" s="3">
        <f t="shared" si="62"/>
        <v>582.24486840000009</v>
      </c>
      <c r="F238" s="10"/>
      <c r="G238" s="3">
        <f t="shared" si="63"/>
        <v>143.92561518176547</v>
      </c>
      <c r="H238" s="10">
        <f t="shared" si="70"/>
        <v>-0.72852796663050445</v>
      </c>
      <c r="I238" s="10">
        <f t="shared" si="71"/>
        <v>0.58883507104403876</v>
      </c>
      <c r="J238">
        <f t="shared" si="64"/>
        <v>23.43908548208989</v>
      </c>
      <c r="K238" s="10">
        <f t="shared" si="72"/>
        <v>0.91748348964708359</v>
      </c>
      <c r="L238" s="10">
        <f t="shared" si="73"/>
        <v>0.39777386317480684</v>
      </c>
      <c r="N238" s="3">
        <f t="shared" si="65"/>
        <v>-1.0475492697996687</v>
      </c>
      <c r="O238" s="11">
        <f t="shared" si="74"/>
        <v>-4.1901970791986747</v>
      </c>
      <c r="Q238" s="11">
        <f t="shared" si="76"/>
        <v>13.545837565115638</v>
      </c>
      <c r="T238" s="2">
        <f t="shared" si="75"/>
        <v>36754.5</v>
      </c>
      <c r="U238" s="4">
        <f t="shared" si="66"/>
        <v>1.8283183834866618E-2</v>
      </c>
      <c r="V238" s="4">
        <f t="shared" si="67"/>
        <v>0.14699925377422746</v>
      </c>
      <c r="X238" s="4">
        <f t="shared" si="68"/>
        <v>3.6566367669733237E-2</v>
      </c>
      <c r="Y238" s="4">
        <f t="shared" si="69"/>
        <v>0.29399850754845491</v>
      </c>
    </row>
    <row r="239" spans="1:25" x14ac:dyDescent="0.25">
      <c r="A239" s="6">
        <f t="shared" si="77"/>
        <v>36755.5</v>
      </c>
      <c r="B239">
        <f t="shared" si="60"/>
        <v>229</v>
      </c>
      <c r="C239" s="3">
        <f t="shared" si="78"/>
        <v>146.17884027378511</v>
      </c>
      <c r="D239" s="10">
        <f t="shared" si="61"/>
        <v>-0.66997659635991291</v>
      </c>
      <c r="E239" s="3">
        <f t="shared" si="62"/>
        <v>583.23046870000007</v>
      </c>
      <c r="F239" s="10"/>
      <c r="G239" s="3">
        <f t="shared" si="63"/>
        <v>144.88712231710548</v>
      </c>
      <c r="H239" s="10">
        <f t="shared" si="70"/>
        <v>-0.70314760019667921</v>
      </c>
      <c r="I239" s="10">
        <f t="shared" si="71"/>
        <v>0.5751891231850178</v>
      </c>
      <c r="J239">
        <f t="shared" si="64"/>
        <v>23.439085126017186</v>
      </c>
      <c r="K239" s="10">
        <f t="shared" si="72"/>
        <v>0.91748349211910529</v>
      </c>
      <c r="L239" s="10">
        <f t="shared" si="73"/>
        <v>0.39777385747297622</v>
      </c>
      <c r="N239" s="3">
        <f t="shared" si="65"/>
        <v>-0.99403290667207866</v>
      </c>
      <c r="O239" s="11">
        <f t="shared" si="74"/>
        <v>-3.9761316266883147</v>
      </c>
      <c r="Q239" s="11">
        <f t="shared" si="76"/>
        <v>13.226150298889536</v>
      </c>
      <c r="T239" s="2">
        <f t="shared" si="75"/>
        <v>36755.5</v>
      </c>
      <c r="U239" s="4">
        <f t="shared" si="66"/>
        <v>1.7349147094597284E-2</v>
      </c>
      <c r="V239" s="4">
        <f t="shared" si="67"/>
        <v>0.14340208301285146</v>
      </c>
      <c r="X239" s="4">
        <f t="shared" si="68"/>
        <v>3.4698294189194567E-2</v>
      </c>
      <c r="Y239" s="4">
        <f t="shared" si="69"/>
        <v>0.28680416602570291</v>
      </c>
    </row>
    <row r="240" spans="1:25" x14ac:dyDescent="0.25">
      <c r="A240" s="6">
        <f t="shared" si="77"/>
        <v>36756.5</v>
      </c>
      <c r="B240">
        <f t="shared" si="60"/>
        <v>230</v>
      </c>
      <c r="C240" s="3">
        <f t="shared" si="78"/>
        <v>147.16448761122518</v>
      </c>
      <c r="D240" s="10">
        <f t="shared" si="61"/>
        <v>-0.6453336025887475</v>
      </c>
      <c r="E240" s="3">
        <f t="shared" si="62"/>
        <v>584.21606900000006</v>
      </c>
      <c r="F240" s="10"/>
      <c r="G240" s="3">
        <f t="shared" si="63"/>
        <v>145.848993980572</v>
      </c>
      <c r="H240" s="10">
        <f t="shared" si="70"/>
        <v>-0.67834998237508282</v>
      </c>
      <c r="I240" s="10">
        <f t="shared" si="71"/>
        <v>0.56137593065006108</v>
      </c>
      <c r="J240">
        <f t="shared" si="64"/>
        <v>23.439084769944483</v>
      </c>
      <c r="K240" s="10">
        <f t="shared" si="72"/>
        <v>0.9174834945911271</v>
      </c>
      <c r="L240" s="10">
        <f t="shared" si="73"/>
        <v>0.3977738517711456</v>
      </c>
      <c r="N240" s="3">
        <f t="shared" si="65"/>
        <v>-0.93841424907222182</v>
      </c>
      <c r="O240" s="11">
        <f t="shared" si="74"/>
        <v>-3.7536569962888873</v>
      </c>
      <c r="Q240" s="11">
        <f t="shared" si="76"/>
        <v>12.902971323859783</v>
      </c>
      <c r="T240" s="2">
        <f t="shared" si="75"/>
        <v>36756.5</v>
      </c>
      <c r="U240" s="4">
        <f t="shared" si="66"/>
        <v>1.6378418393940414E-2</v>
      </c>
      <c r="V240" s="4">
        <f t="shared" si="67"/>
        <v>0.13977519914855158</v>
      </c>
      <c r="X240" s="4">
        <f t="shared" si="68"/>
        <v>3.2756836787880828E-2</v>
      </c>
      <c r="Y240" s="4">
        <f t="shared" si="69"/>
        <v>0.27955039829710315</v>
      </c>
    </row>
    <row r="241" spans="1:27" x14ac:dyDescent="0.25">
      <c r="A241" s="6">
        <f t="shared" si="77"/>
        <v>36757.5</v>
      </c>
      <c r="B241">
        <f t="shared" si="60"/>
        <v>231</v>
      </c>
      <c r="C241" s="3">
        <f t="shared" si="78"/>
        <v>148.15013494866531</v>
      </c>
      <c r="D241" s="10">
        <f t="shared" si="61"/>
        <v>-0.62123180442765613</v>
      </c>
      <c r="E241" s="3">
        <f t="shared" si="62"/>
        <v>585.20166930000005</v>
      </c>
      <c r="F241" s="10"/>
      <c r="G241" s="3">
        <f t="shared" si="63"/>
        <v>146.81123718023102</v>
      </c>
      <c r="H241" s="10">
        <f t="shared" si="70"/>
        <v>-0.65410158968221588</v>
      </c>
      <c r="I241" s="10">
        <f t="shared" si="71"/>
        <v>0.54739910189741015</v>
      </c>
      <c r="J241">
        <f t="shared" si="64"/>
        <v>23.439084413871775</v>
      </c>
      <c r="K241" s="10">
        <f t="shared" si="72"/>
        <v>0.9174834970631488</v>
      </c>
      <c r="L241" s="10">
        <f t="shared" si="73"/>
        <v>0.39777384606931498</v>
      </c>
      <c r="N241" s="3">
        <f t="shared" si="65"/>
        <v>-0.88074096747164943</v>
      </c>
      <c r="O241" s="11">
        <f t="shared" si="74"/>
        <v>-3.5229638698865977</v>
      </c>
      <c r="Q241" s="11">
        <f t="shared" si="76"/>
        <v>12.576388321765799</v>
      </c>
      <c r="T241" s="2">
        <f t="shared" si="75"/>
        <v>36757.5</v>
      </c>
      <c r="U241" s="4">
        <f t="shared" si="66"/>
        <v>1.537182973958056E-2</v>
      </c>
      <c r="V241" s="4">
        <f t="shared" si="67"/>
        <v>0.13611962203348046</v>
      </c>
      <c r="X241" s="4">
        <f t="shared" si="68"/>
        <v>3.074365947916112E-2</v>
      </c>
      <c r="Y241" s="4">
        <f t="shared" si="69"/>
        <v>0.27223924406696093</v>
      </c>
    </row>
    <row r="242" spans="1:27" x14ac:dyDescent="0.25">
      <c r="A242" s="6">
        <f t="shared" si="77"/>
        <v>36758.5</v>
      </c>
      <c r="B242">
        <f t="shared" si="60"/>
        <v>232</v>
      </c>
      <c r="C242" s="3">
        <f t="shared" si="78"/>
        <v>149.13578228610538</v>
      </c>
      <c r="D242" s="10">
        <f t="shared" si="61"/>
        <v>-0.59763975691686033</v>
      </c>
      <c r="E242" s="3">
        <f t="shared" si="62"/>
        <v>586.18726960000004</v>
      </c>
      <c r="F242" s="10"/>
      <c r="G242" s="3">
        <f t="shared" si="63"/>
        <v>147.77385883518119</v>
      </c>
      <c r="H242" s="10">
        <f t="shared" si="70"/>
        <v>-0.63037097343292392</v>
      </c>
      <c r="I242" s="10">
        <f t="shared" si="71"/>
        <v>0.53326229571591699</v>
      </c>
      <c r="J242">
        <f t="shared" si="64"/>
        <v>23.439084057799072</v>
      </c>
      <c r="K242" s="10">
        <f t="shared" si="72"/>
        <v>0.91748349953517039</v>
      </c>
      <c r="L242" s="10">
        <f t="shared" si="73"/>
        <v>0.39777384036748437</v>
      </c>
      <c r="N242" s="3">
        <f t="shared" si="65"/>
        <v>-0.82106280073452753</v>
      </c>
      <c r="O242" s="11">
        <f t="shared" si="74"/>
        <v>-3.2842512029381101</v>
      </c>
      <c r="Q242" s="11">
        <f t="shared" si="76"/>
        <v>12.246489164055619</v>
      </c>
      <c r="T242" s="2">
        <f t="shared" si="75"/>
        <v>36758.5</v>
      </c>
      <c r="U242" s="4">
        <f t="shared" si="66"/>
        <v>1.4330249238463622E-2</v>
      </c>
      <c r="V242" s="4">
        <f t="shared" si="67"/>
        <v>0.13243635213023372</v>
      </c>
      <c r="X242" s="4">
        <f t="shared" si="68"/>
        <v>2.8660498476927244E-2</v>
      </c>
      <c r="Y242" s="4">
        <f t="shared" si="69"/>
        <v>0.26487270426046744</v>
      </c>
    </row>
    <row r="243" spans="1:27" x14ac:dyDescent="0.25">
      <c r="A243" s="6">
        <f t="shared" si="77"/>
        <v>36759.5</v>
      </c>
      <c r="B243">
        <f t="shared" si="60"/>
        <v>233</v>
      </c>
      <c r="C243" s="3">
        <f t="shared" si="78"/>
        <v>150.12142962354551</v>
      </c>
      <c r="D243" s="10">
        <f t="shared" si="61"/>
        <v>-0.57452792274858733</v>
      </c>
      <c r="E243" s="3">
        <f t="shared" si="62"/>
        <v>587.17286990000002</v>
      </c>
      <c r="F243" s="10"/>
      <c r="G243" s="3">
        <f t="shared" si="63"/>
        <v>148.73686577351447</v>
      </c>
      <c r="H243" s="10">
        <f t="shared" si="70"/>
        <v>-0.6071285855368268</v>
      </c>
      <c r="I243" s="10">
        <f t="shared" si="71"/>
        <v>0.518969220675778</v>
      </c>
      <c r="J243">
        <f t="shared" si="64"/>
        <v>23.439083701726364</v>
      </c>
      <c r="K243" s="10">
        <f t="shared" si="72"/>
        <v>0.91748350200719209</v>
      </c>
      <c r="L243" s="10">
        <f t="shared" si="73"/>
        <v>0.39777383466565364</v>
      </c>
      <c r="N243" s="3">
        <f t="shared" si="65"/>
        <v>-0.75943148954721595</v>
      </c>
      <c r="O243" s="11">
        <f t="shared" si="74"/>
        <v>-3.0377259581888638</v>
      </c>
      <c r="Q243" s="11">
        <f t="shared" si="76"/>
        <v>11.913361896863204</v>
      </c>
      <c r="T243" s="2">
        <f t="shared" si="75"/>
        <v>36759.5</v>
      </c>
      <c r="U243" s="4">
        <f t="shared" si="66"/>
        <v>1.325457993592382E-2</v>
      </c>
      <c r="V243" s="4">
        <f t="shared" si="67"/>
        <v>0.12872637054303834</v>
      </c>
      <c r="X243" s="4">
        <f t="shared" si="68"/>
        <v>2.650915987184764E-2</v>
      </c>
      <c r="Y243" s="4">
        <f t="shared" si="69"/>
        <v>0.25745274108607669</v>
      </c>
    </row>
    <row r="244" spans="1:27" x14ac:dyDescent="0.25">
      <c r="A244" s="6">
        <f t="shared" si="77"/>
        <v>36760.5</v>
      </c>
      <c r="B244">
        <f t="shared" si="60"/>
        <v>234</v>
      </c>
      <c r="C244" s="3">
        <f t="shared" si="78"/>
        <v>151.10707696098564</v>
      </c>
      <c r="D244" s="10">
        <f t="shared" si="61"/>
        <v>-0.55186851256968805</v>
      </c>
      <c r="E244" s="3">
        <f t="shared" si="62"/>
        <v>588.15847020000001</v>
      </c>
      <c r="F244" s="10"/>
      <c r="G244" s="3">
        <f t="shared" si="63"/>
        <v>149.70026473027752</v>
      </c>
      <c r="H244" s="10">
        <f t="shared" si="70"/>
        <v>-0.58434662076790611</v>
      </c>
      <c r="I244" s="10">
        <f t="shared" si="71"/>
        <v>0.50452363456390481</v>
      </c>
      <c r="J244">
        <f t="shared" si="64"/>
        <v>23.43908334565366</v>
      </c>
      <c r="K244" s="10">
        <f t="shared" si="72"/>
        <v>0.91748350447921367</v>
      </c>
      <c r="L244" s="10">
        <f t="shared" si="73"/>
        <v>0.39777382896382302</v>
      </c>
      <c r="N244" s="3">
        <f t="shared" si="65"/>
        <v>-0.6959007102613135</v>
      </c>
      <c r="O244" s="11">
        <f t="shared" si="74"/>
        <v>-2.783602841045254</v>
      </c>
      <c r="Q244" s="11">
        <f t="shared" si="76"/>
        <v>11.57709472773624</v>
      </c>
      <c r="T244" s="2">
        <f t="shared" si="75"/>
        <v>36760.5</v>
      </c>
      <c r="U244" s="4">
        <f t="shared" si="66"/>
        <v>1.2145758661027009E-2</v>
      </c>
      <c r="V244" s="4">
        <f t="shared" si="67"/>
        <v>0.12499063910607069</v>
      </c>
      <c r="X244" s="4">
        <f t="shared" si="68"/>
        <v>2.4291517322054017E-2</v>
      </c>
      <c r="Y244" s="4">
        <f t="shared" si="69"/>
        <v>0.24998127821214139</v>
      </c>
    </row>
    <row r="245" spans="1:27" x14ac:dyDescent="0.25">
      <c r="A245" s="6">
        <f t="shared" si="77"/>
        <v>36761.5</v>
      </c>
      <c r="B245">
        <f t="shared" si="60"/>
        <v>235</v>
      </c>
      <c r="C245" s="3">
        <f t="shared" si="78"/>
        <v>152.09272429842576</v>
      </c>
      <c r="D245" s="10">
        <f t="shared" si="61"/>
        <v>-0.52963534019936409</v>
      </c>
      <c r="E245" s="3">
        <f t="shared" si="62"/>
        <v>589.1440705</v>
      </c>
      <c r="F245" s="10"/>
      <c r="G245" s="3">
        <f t="shared" si="63"/>
        <v>150.66406234543697</v>
      </c>
      <c r="H245" s="10">
        <f t="shared" si="70"/>
        <v>-0.56199887367439039</v>
      </c>
      <c r="I245" s="10">
        <f t="shared" si="71"/>
        <v>0.48992934380351311</v>
      </c>
      <c r="J245">
        <f t="shared" si="64"/>
        <v>23.439082989580957</v>
      </c>
      <c r="K245" s="10">
        <f t="shared" si="72"/>
        <v>0.91748350695123526</v>
      </c>
      <c r="L245" s="10">
        <f t="shared" si="73"/>
        <v>0.39777382326199234</v>
      </c>
      <c r="N245" s="3">
        <f t="shared" si="65"/>
        <v>-0.63052600925006219</v>
      </c>
      <c r="O245" s="11">
        <f t="shared" si="74"/>
        <v>-2.5221040370002488</v>
      </c>
      <c r="Q245" s="11">
        <f t="shared" si="76"/>
        <v>11.237776014073784</v>
      </c>
      <c r="T245" s="2">
        <f t="shared" si="75"/>
        <v>36761.5</v>
      </c>
      <c r="U245" s="4">
        <f t="shared" si="66"/>
        <v>1.1004754880873808E-2</v>
      </c>
      <c r="V245" s="4">
        <f t="shared" si="67"/>
        <v>0.12123010052646073</v>
      </c>
      <c r="X245" s="4">
        <f t="shared" si="68"/>
        <v>2.2009509761747616E-2</v>
      </c>
      <c r="Y245" s="4">
        <f t="shared" si="69"/>
        <v>0.24246020105292146</v>
      </c>
    </row>
    <row r="246" spans="1:27" x14ac:dyDescent="0.25">
      <c r="A246" s="6">
        <f t="shared" si="77"/>
        <v>36762.5</v>
      </c>
      <c r="B246">
        <f t="shared" si="60"/>
        <v>236</v>
      </c>
      <c r="C246" s="3">
        <f t="shared" si="78"/>
        <v>153.07837163586589</v>
      </c>
      <c r="D246" s="10">
        <f t="shared" si="61"/>
        <v>-0.5078036911137116</v>
      </c>
      <c r="E246" s="3">
        <f t="shared" si="62"/>
        <v>590.12967079999999</v>
      </c>
      <c r="F246" s="10"/>
      <c r="G246" s="3">
        <f t="shared" si="63"/>
        <v>151.62826516184734</v>
      </c>
      <c r="H246" s="10">
        <f t="shared" si="70"/>
        <v>-0.5400606085227172</v>
      </c>
      <c r="I246" s="10">
        <f t="shared" si="71"/>
        <v>0.47519020285757035</v>
      </c>
      <c r="J246">
        <f t="shared" si="64"/>
        <v>23.439082633508249</v>
      </c>
      <c r="K246" s="10">
        <f t="shared" si="72"/>
        <v>0.91748350942325674</v>
      </c>
      <c r="L246" s="10">
        <f t="shared" si="73"/>
        <v>0.39777381756016167</v>
      </c>
      <c r="N246" s="3">
        <f t="shared" si="65"/>
        <v>-0.56336473786379537</v>
      </c>
      <c r="O246" s="11">
        <f t="shared" si="74"/>
        <v>-2.2534589514551815</v>
      </c>
      <c r="Q246" s="11">
        <f t="shared" si="76"/>
        <v>10.895494253232627</v>
      </c>
      <c r="T246" s="2">
        <f t="shared" si="75"/>
        <v>36762.5</v>
      </c>
      <c r="U246" s="4">
        <f t="shared" si="66"/>
        <v>9.8325695653579959E-3</v>
      </c>
      <c r="V246" s="4">
        <f t="shared" si="67"/>
        <v>0.1174456785795754</v>
      </c>
      <c r="X246" s="4">
        <f t="shared" si="68"/>
        <v>1.9665139130715992E-2</v>
      </c>
      <c r="Y246" s="4">
        <f t="shared" si="69"/>
        <v>0.2348913571591508</v>
      </c>
    </row>
    <row r="247" spans="1:27" x14ac:dyDescent="0.25">
      <c r="A247" s="6">
        <f t="shared" si="77"/>
        <v>36763.5</v>
      </c>
      <c r="B247">
        <f t="shared" si="60"/>
        <v>237</v>
      </c>
      <c r="C247" s="3">
        <f t="shared" si="78"/>
        <v>154.06401897330602</v>
      </c>
      <c r="D247" s="10">
        <f t="shared" si="61"/>
        <v>-0.48635020275053886</v>
      </c>
      <c r="E247" s="3">
        <f t="shared" si="62"/>
        <v>591.11527109999997</v>
      </c>
      <c r="F247" s="10"/>
      <c r="G247" s="3">
        <f t="shared" si="63"/>
        <v>152.59287962322335</v>
      </c>
      <c r="H247" s="10">
        <f t="shared" si="70"/>
        <v>-0.51850844086459447</v>
      </c>
      <c r="I247" s="10">
        <f t="shared" si="71"/>
        <v>0.46031011361570323</v>
      </c>
      <c r="J247">
        <f t="shared" si="64"/>
        <v>23.439082277435546</v>
      </c>
      <c r="K247" s="10">
        <f t="shared" si="72"/>
        <v>0.91748351189527821</v>
      </c>
      <c r="L247" s="10">
        <f t="shared" si="73"/>
        <v>0.39777381185833094</v>
      </c>
      <c r="N247" s="3">
        <f t="shared" si="65"/>
        <v>-0.4944759880619829</v>
      </c>
      <c r="O247" s="11">
        <f t="shared" si="74"/>
        <v>-1.9779039522479316</v>
      </c>
      <c r="Q247" s="11">
        <f t="shared" si="76"/>
        <v>10.550338074257796</v>
      </c>
      <c r="T247" s="2">
        <f t="shared" si="75"/>
        <v>36763.5</v>
      </c>
      <c r="U247" s="4">
        <f t="shared" si="66"/>
        <v>8.6302340637337757E-3</v>
      </c>
      <c r="V247" s="4">
        <f t="shared" si="67"/>
        <v>0.11363827835418895</v>
      </c>
      <c r="X247" s="4">
        <f t="shared" si="68"/>
        <v>1.7260468127467551E-2</v>
      </c>
      <c r="Y247" s="4">
        <f t="shared" si="69"/>
        <v>0.2272765567083779</v>
      </c>
    </row>
    <row r="248" spans="1:27" x14ac:dyDescent="0.25">
      <c r="A248" s="6">
        <f t="shared" si="77"/>
        <v>36764.5</v>
      </c>
      <c r="B248">
        <f t="shared" si="60"/>
        <v>238</v>
      </c>
      <c r="C248" s="3">
        <f t="shared" si="78"/>
        <v>155.04966631074603</v>
      </c>
      <c r="D248" s="10">
        <f t="shared" si="61"/>
        <v>-0.46525275536203375</v>
      </c>
      <c r="E248" s="3">
        <f t="shared" si="62"/>
        <v>592.10087139999996</v>
      </c>
      <c r="F248" s="10"/>
      <c r="G248" s="3">
        <f t="shared" si="63"/>
        <v>153.55791207211695</v>
      </c>
      <c r="H248" s="10">
        <f t="shared" si="70"/>
        <v>-0.49732022948499766</v>
      </c>
      <c r="I248" s="10">
        <f t="shared" si="71"/>
        <v>0.44529302476419536</v>
      </c>
      <c r="J248">
        <f t="shared" si="64"/>
        <v>23.439081921362838</v>
      </c>
      <c r="K248" s="10">
        <f t="shared" si="72"/>
        <v>0.91748351436729969</v>
      </c>
      <c r="L248" s="10">
        <f t="shared" si="73"/>
        <v>0.39777380615650015</v>
      </c>
      <c r="N248" s="3">
        <f t="shared" si="65"/>
        <v>-0.4239205287861243</v>
      </c>
      <c r="O248" s="11">
        <f t="shared" si="74"/>
        <v>-1.6956821151444972</v>
      </c>
      <c r="Q248" s="11">
        <f t="shared" si="76"/>
        <v>10.202396231191701</v>
      </c>
      <c r="T248" s="2">
        <f t="shared" si="75"/>
        <v>36764.5</v>
      </c>
      <c r="U248" s="4">
        <f t="shared" si="66"/>
        <v>7.3988089941132698E-3</v>
      </c>
      <c r="V248" s="4">
        <f t="shared" si="67"/>
        <v>0.10980878654519499</v>
      </c>
      <c r="X248" s="4">
        <f t="shared" si="68"/>
        <v>1.479761798822654E-2</v>
      </c>
      <c r="Y248" s="4">
        <f t="shared" si="69"/>
        <v>0.21961757309038998</v>
      </c>
    </row>
    <row r="249" spans="1:27" x14ac:dyDescent="0.25">
      <c r="A249" s="6">
        <f t="shared" si="77"/>
        <v>36765.5</v>
      </c>
      <c r="B249">
        <f t="shared" si="60"/>
        <v>239</v>
      </c>
      <c r="C249" s="3">
        <f t="shared" si="78"/>
        <v>156.03531364818616</v>
      </c>
      <c r="D249" s="10">
        <f t="shared" si="61"/>
        <v>-0.44449037229353455</v>
      </c>
      <c r="E249" s="3">
        <f t="shared" si="62"/>
        <v>593.08647169999995</v>
      </c>
      <c r="F249" s="10"/>
      <c r="G249" s="3">
        <f t="shared" si="63"/>
        <v>154.52336874789995</v>
      </c>
      <c r="H249" s="10">
        <f t="shared" si="70"/>
        <v>-0.47647497763506996</v>
      </c>
      <c r="I249" s="10">
        <f t="shared" si="71"/>
        <v>0.43014293113868607</v>
      </c>
      <c r="J249">
        <f t="shared" si="64"/>
        <v>23.439081565290135</v>
      </c>
      <c r="K249" s="10">
        <f t="shared" si="72"/>
        <v>0.91748351683932106</v>
      </c>
      <c r="L249" s="10">
        <f t="shared" si="73"/>
        <v>0.39777380045466948</v>
      </c>
      <c r="N249" s="3">
        <f t="shared" si="65"/>
        <v>-0.35176074312948041</v>
      </c>
      <c r="O249" s="11">
        <f t="shared" si="74"/>
        <v>-1.4070429725179217</v>
      </c>
      <c r="Q249" s="11">
        <f t="shared" si="76"/>
        <v>9.8517575979142009</v>
      </c>
      <c r="T249" s="2">
        <f t="shared" si="75"/>
        <v>36765.5</v>
      </c>
      <c r="U249" s="4">
        <f t="shared" si="66"/>
        <v>6.1393831468714551E-3</v>
      </c>
      <c r="V249" s="4">
        <f t="shared" si="67"/>
        <v>0.10595807179155668</v>
      </c>
      <c r="X249" s="4">
        <f t="shared" si="68"/>
        <v>1.227876629374291E-2</v>
      </c>
      <c r="Y249" s="4">
        <f t="shared" si="69"/>
        <v>0.21191614358311336</v>
      </c>
    </row>
    <row r="250" spans="1:27" x14ac:dyDescent="0.25">
      <c r="A250" s="6">
        <f t="shared" si="77"/>
        <v>36766.5</v>
      </c>
      <c r="B250">
        <f t="shared" si="60"/>
        <v>240</v>
      </c>
      <c r="C250" s="3">
        <f t="shared" si="78"/>
        <v>157.02096098562629</v>
      </c>
      <c r="D250" s="10">
        <f t="shared" si="61"/>
        <v>-0.42404312869728389</v>
      </c>
      <c r="E250" s="3">
        <f t="shared" si="62"/>
        <v>594.07207200000005</v>
      </c>
      <c r="F250" s="10"/>
      <c r="G250" s="3">
        <f t="shared" si="63"/>
        <v>155.48925578475243</v>
      </c>
      <c r="H250" s="10">
        <f t="shared" si="70"/>
        <v>-0.45595274258077878</v>
      </c>
      <c r="I250" s="10">
        <f t="shared" si="71"/>
        <v>0.41486387305921185</v>
      </c>
      <c r="J250">
        <f t="shared" si="64"/>
        <v>23.439081209217431</v>
      </c>
      <c r="K250" s="10">
        <f t="shared" si="72"/>
        <v>0.91748351931134253</v>
      </c>
      <c r="L250" s="10">
        <f t="shared" si="73"/>
        <v>0.39777379475283869</v>
      </c>
      <c r="N250" s="3">
        <f t="shared" si="65"/>
        <v>-0.27806056634847998</v>
      </c>
      <c r="O250" s="11">
        <f t="shared" si="74"/>
        <v>-1.1122422653939199</v>
      </c>
      <c r="Q250" s="11">
        <f t="shared" si="76"/>
        <v>9.4985111644650342</v>
      </c>
      <c r="T250" s="2">
        <f t="shared" si="75"/>
        <v>36766.5</v>
      </c>
      <c r="U250" s="4">
        <f t="shared" si="66"/>
        <v>4.8530724027411216E-3</v>
      </c>
      <c r="V250" s="4">
        <f t="shared" si="67"/>
        <v>0.102086985057251</v>
      </c>
      <c r="X250" s="4">
        <f t="shared" si="68"/>
        <v>9.7061448054822433E-3</v>
      </c>
      <c r="Y250" s="4">
        <f t="shared" si="69"/>
        <v>0.204173970114502</v>
      </c>
    </row>
    <row r="251" spans="1:27" x14ac:dyDescent="0.25">
      <c r="A251" s="6">
        <f t="shared" si="77"/>
        <v>36767.5</v>
      </c>
      <c r="B251">
        <f t="shared" si="60"/>
        <v>241</v>
      </c>
      <c r="C251" s="3">
        <f t="shared" si="78"/>
        <v>158.00660832306642</v>
      </c>
      <c r="D251" s="10">
        <f t="shared" si="61"/>
        <v>-0.40389206780348097</v>
      </c>
      <c r="E251" s="3">
        <f t="shared" si="62"/>
        <v>595.05767230000004</v>
      </c>
      <c r="F251" s="10"/>
      <c r="G251" s="3">
        <f t="shared" si="63"/>
        <v>156.45557920965877</v>
      </c>
      <c r="H251" s="10">
        <f t="shared" si="70"/>
        <v>-0.43573455260843474</v>
      </c>
      <c r="I251" s="10">
        <f t="shared" si="71"/>
        <v>0.39945993564719412</v>
      </c>
      <c r="J251">
        <f t="shared" si="64"/>
        <v>23.439080853144723</v>
      </c>
      <c r="K251" s="10">
        <f t="shared" si="72"/>
        <v>0.9174835217833639</v>
      </c>
      <c r="L251" s="10">
        <f t="shared" si="73"/>
        <v>0.39777378905100785</v>
      </c>
      <c r="N251" s="3">
        <f t="shared" si="65"/>
        <v>-0.20288542475155011</v>
      </c>
      <c r="O251" s="11">
        <f t="shared" si="74"/>
        <v>-0.81154169900620043</v>
      </c>
      <c r="Q251" s="11">
        <f t="shared" si="76"/>
        <v>9.1427460347978808</v>
      </c>
      <c r="T251" s="2">
        <f t="shared" si="75"/>
        <v>36767.5</v>
      </c>
      <c r="U251" s="4">
        <f t="shared" si="66"/>
        <v>3.5410186662217479E-3</v>
      </c>
      <c r="V251" s="4">
        <f t="shared" si="67"/>
        <v>9.8196360053014839E-2</v>
      </c>
      <c r="X251" s="4">
        <f t="shared" si="68"/>
        <v>7.0820373324434957E-3</v>
      </c>
      <c r="Y251" s="4">
        <f t="shared" si="69"/>
        <v>0.19639272010602968</v>
      </c>
    </row>
    <row r="252" spans="1:27" x14ac:dyDescent="0.25">
      <c r="A252" s="6">
        <f t="shared" si="77"/>
        <v>36768.5</v>
      </c>
      <c r="B252">
        <f t="shared" si="60"/>
        <v>242</v>
      </c>
      <c r="C252" s="3">
        <f t="shared" si="78"/>
        <v>158.99225566050654</v>
      </c>
      <c r="D252" s="10">
        <f t="shared" si="61"/>
        <v>-0.38401912396975735</v>
      </c>
      <c r="E252" s="3">
        <f t="shared" si="62"/>
        <v>596.04327260000002</v>
      </c>
      <c r="F252" s="10"/>
      <c r="G252" s="3">
        <f t="shared" si="63"/>
        <v>157.42234494041139</v>
      </c>
      <c r="H252" s="10">
        <f t="shared" si="70"/>
        <v>-0.4158023307243402</v>
      </c>
      <c r="I252" s="10">
        <f t="shared" si="71"/>
        <v>0.3839352481240193</v>
      </c>
      <c r="J252">
        <f t="shared" si="64"/>
        <v>23.43908049707202</v>
      </c>
      <c r="K252" s="10">
        <f t="shared" si="72"/>
        <v>0.91748352425538515</v>
      </c>
      <c r="L252" s="10">
        <f t="shared" si="73"/>
        <v>0.39777378334917712</v>
      </c>
      <c r="N252" s="3">
        <f t="shared" si="65"/>
        <v>-0.1263021754913124</v>
      </c>
      <c r="O252" s="11">
        <f t="shared" si="74"/>
        <v>-0.50520870196524958</v>
      </c>
      <c r="Q252" s="11">
        <f t="shared" si="76"/>
        <v>8.7845514259151205</v>
      </c>
      <c r="T252" s="2">
        <f t="shared" si="75"/>
        <v>36768.5</v>
      </c>
      <c r="U252" s="4">
        <f t="shared" si="66"/>
        <v>2.2043888147550879E-3</v>
      </c>
      <c r="V252" s="4">
        <f t="shared" si="67"/>
        <v>9.4287013696775238E-2</v>
      </c>
      <c r="X252" s="4">
        <f t="shared" si="68"/>
        <v>4.4087776295101758E-3</v>
      </c>
      <c r="Y252" s="4">
        <f t="shared" si="69"/>
        <v>0.18857402739355048</v>
      </c>
    </row>
    <row r="253" spans="1:27" x14ac:dyDescent="0.25">
      <c r="A253" s="6">
        <f t="shared" si="77"/>
        <v>36769.5</v>
      </c>
      <c r="B253">
        <f t="shared" si="60"/>
        <v>243</v>
      </c>
      <c r="C253" s="3">
        <f t="shared" si="78"/>
        <v>159.97790299794656</v>
      </c>
      <c r="D253" s="10">
        <f t="shared" si="61"/>
        <v>-0.36440705181632194</v>
      </c>
      <c r="E253" s="3">
        <f t="shared" si="62"/>
        <v>597.02887290000001</v>
      </c>
      <c r="F253" s="10"/>
      <c r="G253" s="3">
        <f t="shared" si="63"/>
        <v>158.38955878362299</v>
      </c>
      <c r="H253" s="10">
        <f t="shared" si="70"/>
        <v>-0.3961388243697051</v>
      </c>
      <c r="I253" s="10">
        <f t="shared" si="71"/>
        <v>0.36829398309085187</v>
      </c>
      <c r="J253">
        <f t="shared" si="64"/>
        <v>23.439080140999312</v>
      </c>
      <c r="K253" s="10">
        <f t="shared" si="72"/>
        <v>0.91748352672740641</v>
      </c>
      <c r="L253" s="10">
        <f t="shared" si="73"/>
        <v>0.39777377764734628</v>
      </c>
      <c r="N253" s="3">
        <f t="shared" si="65"/>
        <v>-4.8379047277551775E-2</v>
      </c>
      <c r="O253" s="11">
        <f t="shared" si="74"/>
        <v>-0.1935161891102071</v>
      </c>
      <c r="Q253" s="11">
        <f t="shared" si="76"/>
        <v>8.4240166683310633</v>
      </c>
      <c r="T253" s="2">
        <f t="shared" si="75"/>
        <v>36769.5</v>
      </c>
      <c r="U253" s="4">
        <f t="shared" si="66"/>
        <v>8.4437366397127742E-4</v>
      </c>
      <c r="V253" s="4">
        <f t="shared" si="67"/>
        <v>9.035974661071329E-2</v>
      </c>
      <c r="X253" s="4">
        <f t="shared" si="68"/>
        <v>1.6887473279425548E-3</v>
      </c>
      <c r="Y253" s="4">
        <f t="shared" si="69"/>
        <v>0.18071949322142658</v>
      </c>
    </row>
    <row r="254" spans="1:27" x14ac:dyDescent="0.25">
      <c r="A254" s="6">
        <f t="shared" si="77"/>
        <v>36770.5</v>
      </c>
      <c r="B254">
        <f t="shared" si="60"/>
        <v>244</v>
      </c>
      <c r="C254" s="3">
        <f t="shared" si="78"/>
        <v>160.9635503353868</v>
      </c>
      <c r="D254" s="10">
        <f t="shared" si="61"/>
        <v>-0.34503936082921483</v>
      </c>
      <c r="E254" s="3">
        <f t="shared" si="62"/>
        <v>598.0144732</v>
      </c>
      <c r="F254" s="10"/>
      <c r="G254" s="3">
        <f t="shared" si="63"/>
        <v>159.35722643274917</v>
      </c>
      <c r="H254" s="10">
        <f t="shared" si="70"/>
        <v>-0.37672754054527202</v>
      </c>
      <c r="I254" s="10">
        <f t="shared" si="71"/>
        <v>0.35254035578929527</v>
      </c>
      <c r="J254">
        <f t="shared" si="64"/>
        <v>23.439079784926609</v>
      </c>
      <c r="K254" s="10">
        <f t="shared" si="72"/>
        <v>0.91748352919942766</v>
      </c>
      <c r="L254" s="10">
        <f t="shared" si="73"/>
        <v>0.39777377194551544</v>
      </c>
      <c r="N254" s="3">
        <f t="shared" si="65"/>
        <v>3.0814417980313643E-2</v>
      </c>
      <c r="O254" s="11">
        <f t="shared" si="74"/>
        <v>0.12325767192125457</v>
      </c>
      <c r="Q254" s="11">
        <f t="shared" si="76"/>
        <v>8.0612312078100921</v>
      </c>
      <c r="T254" s="2">
        <f t="shared" si="75"/>
        <v>36770.5</v>
      </c>
      <c r="U254" s="4">
        <f t="shared" si="66"/>
        <v>-5.3781305084221428E-4</v>
      </c>
      <c r="V254" s="4">
        <f t="shared" si="67"/>
        <v>8.6415343652978927E-2</v>
      </c>
      <c r="X254" s="4">
        <f t="shared" si="68"/>
        <v>-1.0756261016844286E-3</v>
      </c>
      <c r="Y254" s="4">
        <f t="shared" si="69"/>
        <v>0.17283068730595785</v>
      </c>
      <c r="Z254" s="4">
        <f>X254</f>
        <v>-1.0756261016844286E-3</v>
      </c>
      <c r="AA254" s="4">
        <f>Y254</f>
        <v>0.17283068730595785</v>
      </c>
    </row>
    <row r="255" spans="1:27" x14ac:dyDescent="0.25">
      <c r="A255" s="6">
        <f t="shared" si="77"/>
        <v>36771.5</v>
      </c>
      <c r="B255">
        <f t="shared" si="60"/>
        <v>245</v>
      </c>
      <c r="C255" s="3">
        <f t="shared" si="78"/>
        <v>161.94919767282681</v>
      </c>
      <c r="D255" s="10">
        <f t="shared" si="61"/>
        <v>-0.32590025488001212</v>
      </c>
      <c r="E255" s="3">
        <f t="shared" si="62"/>
        <v>599.00007349999998</v>
      </c>
      <c r="F255" s="10"/>
      <c r="G255" s="3">
        <f t="shared" si="63"/>
        <v>160.32535346611951</v>
      </c>
      <c r="H255" s="10">
        <f t="shared" si="70"/>
        <v>-0.35755268580442506</v>
      </c>
      <c r="I255" s="10">
        <f t="shared" si="71"/>
        <v>0.33667862334261028</v>
      </c>
      <c r="J255">
        <f t="shared" si="64"/>
        <v>23.439079428853905</v>
      </c>
      <c r="K255" s="10">
        <f t="shared" si="72"/>
        <v>0.91748353167144892</v>
      </c>
      <c r="L255" s="10">
        <f t="shared" si="73"/>
        <v>0.39777376624368466</v>
      </c>
      <c r="N255" s="3">
        <f t="shared" si="65"/>
        <v>0.11120742260149528</v>
      </c>
      <c r="O255" s="11">
        <f t="shared" si="74"/>
        <v>0.44482969040598114</v>
      </c>
      <c r="Q255" s="11">
        <f t="shared" si="76"/>
        <v>7.6962846083272387</v>
      </c>
      <c r="T255" s="2">
        <f t="shared" si="75"/>
        <v>36771.5</v>
      </c>
      <c r="U255" s="4">
        <f t="shared" si="66"/>
        <v>-1.9409356770528506E-3</v>
      </c>
      <c r="V255" s="4">
        <f t="shared" si="67"/>
        <v>8.2454574482169446E-2</v>
      </c>
      <c r="X255" s="4">
        <f t="shared" si="68"/>
        <v>-3.8818713541057012E-3</v>
      </c>
      <c r="Y255" s="4">
        <f t="shared" si="69"/>
        <v>0.16490914896433889</v>
      </c>
    </row>
    <row r="256" spans="1:27" x14ac:dyDescent="0.25">
      <c r="A256" s="6">
        <f t="shared" si="77"/>
        <v>36772.5</v>
      </c>
      <c r="B256">
        <f t="shared" si="60"/>
        <v>246</v>
      </c>
      <c r="C256" s="3">
        <f t="shared" si="78"/>
        <v>162.93484501026694</v>
      </c>
      <c r="D256" s="10">
        <f t="shared" si="61"/>
        <v>-0.30697457616782364</v>
      </c>
      <c r="E256" s="3">
        <f t="shared" si="62"/>
        <v>599.98567380000009</v>
      </c>
      <c r="F256" s="10"/>
      <c r="G256" s="3">
        <f t="shared" si="63"/>
        <v>161.2939453449832</v>
      </c>
      <c r="H256" s="10">
        <f t="shared" si="70"/>
        <v>-0.33859911062966758</v>
      </c>
      <c r="I256" s="10">
        <f t="shared" si="71"/>
        <v>0.32071308397704412</v>
      </c>
      <c r="J256">
        <f t="shared" si="64"/>
        <v>23.439079072781198</v>
      </c>
      <c r="K256" s="10">
        <f t="shared" si="72"/>
        <v>0.91748353414347006</v>
      </c>
      <c r="L256" s="10">
        <f t="shared" si="73"/>
        <v>0.39777376054185376</v>
      </c>
      <c r="N256" s="3">
        <f t="shared" si="65"/>
        <v>0.19272796963918529</v>
      </c>
      <c r="O256" s="11">
        <f t="shared" si="74"/>
        <v>0.77091187855674115</v>
      </c>
      <c r="Q256" s="11">
        <f t="shared" si="76"/>
        <v>7.32926655619461</v>
      </c>
      <c r="T256" s="2">
        <f t="shared" si="75"/>
        <v>36772.5</v>
      </c>
      <c r="U256" s="4">
        <f t="shared" si="66"/>
        <v>-3.3637376308874511E-3</v>
      </c>
      <c r="V256" s="4">
        <f t="shared" si="67"/>
        <v>7.8478194152724043E-2</v>
      </c>
      <c r="X256" s="4">
        <f t="shared" si="68"/>
        <v>-6.7274752617749022E-3</v>
      </c>
      <c r="Y256" s="4">
        <f t="shared" si="69"/>
        <v>0.15695638830544809</v>
      </c>
    </row>
    <row r="257" spans="1:25" x14ac:dyDescent="0.25">
      <c r="A257" s="6">
        <f t="shared" si="77"/>
        <v>36773.5</v>
      </c>
      <c r="B257">
        <f t="shared" si="60"/>
        <v>247</v>
      </c>
      <c r="C257" s="3">
        <f t="shared" si="78"/>
        <v>163.92049234770707</v>
      </c>
      <c r="D257" s="10">
        <f t="shared" si="61"/>
        <v>-0.28824775314021117</v>
      </c>
      <c r="E257" s="3">
        <f t="shared" si="62"/>
        <v>600.97127410000007</v>
      </c>
      <c r="F257" s="10"/>
      <c r="G257" s="3">
        <f t="shared" si="63"/>
        <v>162.26300741156379</v>
      </c>
      <c r="H257" s="10">
        <f t="shared" si="70"/>
        <v>-0.31985225775707193</v>
      </c>
      <c r="I257" s="10">
        <f t="shared" si="71"/>
        <v>0.30464807622304829</v>
      </c>
      <c r="J257">
        <f t="shared" si="64"/>
        <v>23.439078716708494</v>
      </c>
      <c r="K257" s="10">
        <f t="shared" si="72"/>
        <v>0.9174835366154912</v>
      </c>
      <c r="L257" s="10">
        <f t="shared" si="73"/>
        <v>0.39777375484002286</v>
      </c>
      <c r="N257" s="3">
        <f t="shared" si="65"/>
        <v>0.27530291847896404</v>
      </c>
      <c r="O257" s="11">
        <f t="shared" si="74"/>
        <v>1.1012116739158562</v>
      </c>
      <c r="Q257" s="11">
        <f t="shared" si="76"/>
        <v>6.9602668653014375</v>
      </c>
      <c r="T257" s="2">
        <f t="shared" si="75"/>
        <v>36773.5</v>
      </c>
      <c r="U257" s="4">
        <f t="shared" si="66"/>
        <v>-4.804942367807462E-3</v>
      </c>
      <c r="V257" s="4">
        <f t="shared" si="67"/>
        <v>7.4486943739518821E-2</v>
      </c>
      <c r="X257" s="4">
        <f t="shared" si="68"/>
        <v>-9.609884735614924E-3</v>
      </c>
      <c r="Y257" s="4">
        <f t="shared" si="69"/>
        <v>0.14897388747903764</v>
      </c>
    </row>
    <row r="258" spans="1:25" x14ac:dyDescent="0.25">
      <c r="A258" s="6">
        <f t="shared" si="77"/>
        <v>36774.5</v>
      </c>
      <c r="B258">
        <f t="shared" si="60"/>
        <v>248</v>
      </c>
      <c r="C258" s="3">
        <f t="shared" si="78"/>
        <v>164.9061396851472</v>
      </c>
      <c r="D258" s="10">
        <f t="shared" si="61"/>
        <v>-0.26970575199384966</v>
      </c>
      <c r="E258" s="3">
        <f t="shared" si="62"/>
        <v>601.95687440000006</v>
      </c>
      <c r="F258" s="10"/>
      <c r="G258" s="3">
        <f t="shared" si="63"/>
        <v>163.23254488712959</v>
      </c>
      <c r="H258" s="10">
        <f t="shared" si="70"/>
        <v>-0.30129811405649604</v>
      </c>
      <c r="I258" s="10">
        <f t="shared" si="71"/>
        <v>0.28848797809596038</v>
      </c>
      <c r="J258">
        <f t="shared" si="64"/>
        <v>23.43907836063579</v>
      </c>
      <c r="K258" s="10">
        <f t="shared" si="72"/>
        <v>0.91748353908751223</v>
      </c>
      <c r="L258" s="10">
        <f t="shared" si="73"/>
        <v>0.39777374913819208</v>
      </c>
      <c r="N258" s="3">
        <f t="shared" si="65"/>
        <v>0.35885803955169443</v>
      </c>
      <c r="O258" s="11">
        <f t="shared" si="74"/>
        <v>1.4354321582067777</v>
      </c>
      <c r="Q258" s="11">
        <f t="shared" si="76"/>
        <v>6.5893754834102465</v>
      </c>
      <c r="T258" s="2">
        <f t="shared" si="75"/>
        <v>36774.5</v>
      </c>
      <c r="U258" s="4">
        <f t="shared" si="66"/>
        <v>-6.263254337429104E-3</v>
      </c>
      <c r="V258" s="4">
        <f t="shared" si="67"/>
        <v>7.0481550989972441E-2</v>
      </c>
      <c r="X258" s="4">
        <f t="shared" si="68"/>
        <v>-1.2526508674858208E-2</v>
      </c>
      <c r="Y258" s="4">
        <f t="shared" si="69"/>
        <v>0.14096310197994488</v>
      </c>
    </row>
    <row r="259" spans="1:25" x14ac:dyDescent="0.25">
      <c r="A259" s="6">
        <f t="shared" si="77"/>
        <v>36775.5</v>
      </c>
      <c r="B259">
        <f t="shared" si="60"/>
        <v>249</v>
      </c>
      <c r="C259" s="3">
        <f t="shared" si="78"/>
        <v>165.89178702258732</v>
      </c>
      <c r="D259" s="10">
        <f t="shared" si="61"/>
        <v>-0.25133503139493513</v>
      </c>
      <c r="E259" s="3">
        <f t="shared" si="62"/>
        <v>602.94247470000005</v>
      </c>
      <c r="F259" s="10"/>
      <c r="G259" s="3">
        <f t="shared" si="63"/>
        <v>164.20256287007695</v>
      </c>
      <c r="H259" s="10">
        <f t="shared" si="70"/>
        <v>-0.28292316561378916</v>
      </c>
      <c r="I259" s="10">
        <f t="shared" si="71"/>
        <v>0.27223720625589248</v>
      </c>
      <c r="J259">
        <f t="shared" si="64"/>
        <v>23.439078004563083</v>
      </c>
      <c r="K259" s="10">
        <f t="shared" si="72"/>
        <v>0.91748354155953338</v>
      </c>
      <c r="L259" s="10">
        <f t="shared" si="73"/>
        <v>0.39777374343636113</v>
      </c>
      <c r="N259" s="3">
        <f t="shared" si="65"/>
        <v>0.44331806819045777</v>
      </c>
      <c r="O259" s="11">
        <f t="shared" si="74"/>
        <v>1.7732722727618311</v>
      </c>
      <c r="Q259" s="11">
        <f t="shared" si="76"/>
        <v>6.2166824994549632</v>
      </c>
      <c r="T259" s="2">
        <f t="shared" si="75"/>
        <v>36775.5</v>
      </c>
      <c r="U259" s="4">
        <f t="shared" si="66"/>
        <v>-7.737359923504228E-3</v>
      </c>
      <c r="V259" s="4">
        <f t="shared" si="67"/>
        <v>6.6462731002091574E-2</v>
      </c>
      <c r="X259" s="4">
        <f t="shared" si="68"/>
        <v>-1.5474719847008456E-2</v>
      </c>
      <c r="Y259" s="4">
        <f t="shared" si="69"/>
        <v>0.13292546200418315</v>
      </c>
    </row>
    <row r="260" spans="1:25" x14ac:dyDescent="0.25">
      <c r="A260" s="6">
        <f t="shared" si="77"/>
        <v>36776.5</v>
      </c>
      <c r="B260">
        <f t="shared" si="60"/>
        <v>250</v>
      </c>
      <c r="C260" s="3">
        <f t="shared" si="78"/>
        <v>166.87743436002734</v>
      </c>
      <c r="D260" s="10">
        <f t="shared" si="61"/>
        <v>-0.23312250009357555</v>
      </c>
      <c r="E260" s="3">
        <f t="shared" si="62"/>
        <v>603.92807500000004</v>
      </c>
      <c r="F260" s="10"/>
      <c r="G260" s="3">
        <f t="shared" si="63"/>
        <v>165.17306633402941</v>
      </c>
      <c r="H260" s="10">
        <f t="shared" si="70"/>
        <v>-0.26471435569473573</v>
      </c>
      <c r="I260" s="10">
        <f t="shared" si="71"/>
        <v>0.25590021514647876</v>
      </c>
      <c r="J260">
        <f t="shared" si="64"/>
        <v>23.439077648490379</v>
      </c>
      <c r="K260" s="10">
        <f t="shared" si="72"/>
        <v>0.91748354403155441</v>
      </c>
      <c r="L260" s="10">
        <f t="shared" si="73"/>
        <v>0.39777373773453023</v>
      </c>
      <c r="N260" s="3">
        <f t="shared" si="65"/>
        <v>0.52860675766594256</v>
      </c>
      <c r="O260" s="11">
        <f t="shared" si="74"/>
        <v>2.1144270306637702</v>
      </c>
      <c r="Q260" s="11">
        <f t="shared" si="76"/>
        <v>5.8422781517842193</v>
      </c>
      <c r="T260" s="2">
        <f t="shared" si="75"/>
        <v>36776.5</v>
      </c>
      <c r="U260" s="4">
        <f t="shared" si="66"/>
        <v>-9.2259283695624739E-3</v>
      </c>
      <c r="V260" s="4">
        <f t="shared" si="67"/>
        <v>6.2431186926938088E-2</v>
      </c>
      <c r="X260" s="4">
        <f t="shared" si="68"/>
        <v>-1.8451856739124948E-2</v>
      </c>
      <c r="Y260" s="4">
        <f t="shared" si="69"/>
        <v>0.12486237385387618</v>
      </c>
    </row>
    <row r="261" spans="1:25" x14ac:dyDescent="0.25">
      <c r="A261" s="6">
        <f t="shared" si="77"/>
        <v>36777.5</v>
      </c>
      <c r="B261">
        <f t="shared" si="60"/>
        <v>251</v>
      </c>
      <c r="C261" s="3">
        <f t="shared" si="78"/>
        <v>167.86308169746746</v>
      </c>
      <c r="D261" s="10">
        <f t="shared" si="61"/>
        <v>-0.21505547713660245</v>
      </c>
      <c r="E261" s="3">
        <f t="shared" si="62"/>
        <v>604.91367530000002</v>
      </c>
      <c r="F261" s="10"/>
      <c r="G261" s="3">
        <f t="shared" si="63"/>
        <v>166.14406012595364</v>
      </c>
      <c r="H261" s="10">
        <f t="shared" si="70"/>
        <v>-0.24665904530017357</v>
      </c>
      <c r="I261" s="10">
        <f t="shared" si="71"/>
        <v>0.23948149611219199</v>
      </c>
      <c r="J261">
        <f t="shared" si="64"/>
        <v>23.439077292417672</v>
      </c>
      <c r="K261" s="10">
        <f t="shared" si="72"/>
        <v>0.91748354650357533</v>
      </c>
      <c r="L261" s="10">
        <f t="shared" si="73"/>
        <v>0.39777373203269928</v>
      </c>
      <c r="N261" s="3">
        <f t="shared" si="65"/>
        <v>0.61464693144250349</v>
      </c>
      <c r="O261" s="11">
        <f t="shared" si="74"/>
        <v>2.4585877257700139</v>
      </c>
      <c r="Q261" s="11">
        <f t="shared" si="76"/>
        <v>5.4662528372937302</v>
      </c>
      <c r="T261" s="2">
        <f t="shared" si="75"/>
        <v>36777.5</v>
      </c>
      <c r="U261" s="4">
        <f t="shared" si="66"/>
        <v>-1.0727612690951545E-2</v>
      </c>
      <c r="V261" s="4">
        <f t="shared" si="67"/>
        <v>5.8387610694085094E-2</v>
      </c>
      <c r="X261" s="4">
        <f t="shared" si="68"/>
        <v>-2.145522538190309E-2</v>
      </c>
      <c r="Y261" s="4">
        <f t="shared" si="69"/>
        <v>0.11677522138817019</v>
      </c>
    </row>
    <row r="262" spans="1:25" x14ac:dyDescent="0.25">
      <c r="A262" s="6">
        <f t="shared" si="77"/>
        <v>36778.5</v>
      </c>
      <c r="B262">
        <f t="shared" si="60"/>
        <v>252</v>
      </c>
      <c r="C262" s="3">
        <f t="shared" si="78"/>
        <v>168.84872903490759</v>
      </c>
      <c r="D262" s="10">
        <f t="shared" si="61"/>
        <v>-0.19712165440981766</v>
      </c>
      <c r="E262" s="3">
        <f t="shared" si="62"/>
        <v>605.89927560000001</v>
      </c>
      <c r="F262" s="10"/>
      <c r="G262" s="3">
        <f t="shared" si="63"/>
        <v>167.11554896429126</v>
      </c>
      <c r="H262" s="10">
        <f t="shared" si="70"/>
        <v>-0.2287449760478239</v>
      </c>
      <c r="I262" s="10">
        <f t="shared" si="71"/>
        <v>0.22298557649396372</v>
      </c>
      <c r="J262">
        <f t="shared" si="64"/>
        <v>23.439076936344968</v>
      </c>
      <c r="K262" s="10">
        <f t="shared" si="72"/>
        <v>0.91748354897559636</v>
      </c>
      <c r="L262" s="10">
        <f t="shared" si="73"/>
        <v>0.39777372633086833</v>
      </c>
      <c r="N262" s="3">
        <f t="shared" si="65"/>
        <v>0.70136053470169801</v>
      </c>
      <c r="O262" s="11">
        <f t="shared" si="74"/>
        <v>2.8054421388067921</v>
      </c>
      <c r="Q262" s="11">
        <f t="shared" si="76"/>
        <v>5.0886971213919372</v>
      </c>
      <c r="T262" s="2">
        <f t="shared" si="75"/>
        <v>36778.5</v>
      </c>
      <c r="U262" s="4">
        <f t="shared" si="66"/>
        <v>-1.2241050574092575E-2</v>
      </c>
      <c r="V262" s="4">
        <f t="shared" si="67"/>
        <v>5.4332683758708936E-2</v>
      </c>
      <c r="X262" s="4">
        <f t="shared" si="68"/>
        <v>-2.4482101148185151E-2</v>
      </c>
      <c r="Y262" s="4">
        <f t="shared" si="69"/>
        <v>0.10866536751741787</v>
      </c>
    </row>
    <row r="263" spans="1:25" x14ac:dyDescent="0.25">
      <c r="A263" s="6">
        <f t="shared" si="77"/>
        <v>36779.5</v>
      </c>
      <c r="B263">
        <f t="shared" si="60"/>
        <v>253</v>
      </c>
      <c r="C263" s="3">
        <f t="shared" si="78"/>
        <v>169.83437637234772</v>
      </c>
      <c r="D263" s="10">
        <f t="shared" si="61"/>
        <v>-0.17930906126395146</v>
      </c>
      <c r="E263" s="3">
        <f t="shared" si="62"/>
        <v>606.8848759</v>
      </c>
      <c r="F263" s="10"/>
      <c r="G263" s="3">
        <f t="shared" si="63"/>
        <v>168.08753743711068</v>
      </c>
      <c r="H263" s="10">
        <f t="shared" si="70"/>
        <v>-0.21096023513925877</v>
      </c>
      <c r="I263" s="10">
        <f t="shared" si="71"/>
        <v>0.20641701870278903</v>
      </c>
      <c r="J263">
        <f t="shared" si="64"/>
        <v>23.439076580272264</v>
      </c>
      <c r="K263" s="10">
        <f t="shared" si="72"/>
        <v>0.91748355144761728</v>
      </c>
      <c r="L263" s="10">
        <f t="shared" si="73"/>
        <v>0.39777372062903738</v>
      </c>
      <c r="N263" s="3">
        <f t="shared" si="65"/>
        <v>0.78866868518567157</v>
      </c>
      <c r="O263" s="11">
        <f t="shared" si="74"/>
        <v>3.1546747407426863</v>
      </c>
      <c r="Q263" s="11">
        <f t="shared" si="76"/>
        <v>4.7097017487411392</v>
      </c>
      <c r="T263" s="2">
        <f t="shared" si="75"/>
        <v>36779.5</v>
      </c>
      <c r="U263" s="4">
        <f t="shared" si="66"/>
        <v>-1.3764865263864594E-2</v>
      </c>
      <c r="V263" s="4">
        <f t="shared" si="67"/>
        <v>5.0267077869015436E-2</v>
      </c>
      <c r="X263" s="4">
        <f t="shared" si="68"/>
        <v>-2.7529730527729189E-2</v>
      </c>
      <c r="Y263" s="4">
        <f t="shared" si="69"/>
        <v>0.10053415573803087</v>
      </c>
    </row>
    <row r="264" spans="1:25" x14ac:dyDescent="0.25">
      <c r="A264" s="6">
        <f t="shared" si="77"/>
        <v>36780.5</v>
      </c>
      <c r="B264">
        <f t="shared" si="60"/>
        <v>254</v>
      </c>
      <c r="C264" s="3">
        <f t="shared" si="78"/>
        <v>170.82002370978785</v>
      </c>
      <c r="D264" s="10">
        <f t="shared" si="61"/>
        <v>-0.16160603099915472</v>
      </c>
      <c r="E264" s="3">
        <f t="shared" si="62"/>
        <v>607.87047619999998</v>
      </c>
      <c r="F264" s="10"/>
      <c r="G264" s="3">
        <f t="shared" si="63"/>
        <v>169.06003000027755</v>
      </c>
      <c r="H264" s="10">
        <f t="shared" si="70"/>
        <v>-0.19329322219070633</v>
      </c>
      <c r="I264" s="10">
        <f t="shared" si="71"/>
        <v>0.18978041927108688</v>
      </c>
      <c r="J264">
        <f t="shared" si="64"/>
        <v>23.439076224199557</v>
      </c>
      <c r="K264" s="10">
        <f t="shared" si="72"/>
        <v>0.9174835539196381</v>
      </c>
      <c r="L264" s="10">
        <f t="shared" si="73"/>
        <v>0.39777371492720637</v>
      </c>
      <c r="N264" s="3">
        <f t="shared" si="65"/>
        <v>0.87649172341871751</v>
      </c>
      <c r="O264" s="11">
        <f t="shared" si="74"/>
        <v>3.50596689367487</v>
      </c>
      <c r="Q264" s="11">
        <f t="shared" si="76"/>
        <v>4.329357654718037</v>
      </c>
      <c r="T264" s="2">
        <f t="shared" si="75"/>
        <v>36780.5</v>
      </c>
      <c r="U264" s="4">
        <f t="shared" si="66"/>
        <v>-1.529766644013611E-2</v>
      </c>
      <c r="V264" s="4">
        <f t="shared" si="67"/>
        <v>4.6191455852787069E-2</v>
      </c>
      <c r="X264" s="4">
        <f t="shared" si="68"/>
        <v>-3.0595332880272219E-2</v>
      </c>
      <c r="Y264" s="4">
        <f t="shared" si="69"/>
        <v>9.2382911705574139E-2</v>
      </c>
    </row>
    <row r="265" spans="1:25" x14ac:dyDescent="0.25">
      <c r="A265" s="6">
        <f t="shared" si="77"/>
        <v>36781.5</v>
      </c>
      <c r="B265">
        <f t="shared" si="60"/>
        <v>255</v>
      </c>
      <c r="C265" s="3">
        <f t="shared" si="78"/>
        <v>171.80567104722797</v>
      </c>
      <c r="D265" s="10">
        <f t="shared" si="61"/>
        <v>-0.14400116900077478</v>
      </c>
      <c r="E265" s="3">
        <f t="shared" si="62"/>
        <v>608.85607649999997</v>
      </c>
      <c r="F265" s="10"/>
      <c r="G265" s="3">
        <f t="shared" si="63"/>
        <v>170.03303097564611</v>
      </c>
      <c r="H265" s="10">
        <f t="shared" si="70"/>
        <v>-0.17573261772406071</v>
      </c>
      <c r="I265" s="10">
        <f t="shared" si="71"/>
        <v>0.17308040788155207</v>
      </c>
      <c r="J265">
        <f t="shared" si="64"/>
        <v>23.439075868126853</v>
      </c>
      <c r="K265" s="10">
        <f t="shared" si="72"/>
        <v>0.91748355639165902</v>
      </c>
      <c r="L265" s="10">
        <f t="shared" si="73"/>
        <v>0.39777370922537536</v>
      </c>
      <c r="N265" s="3">
        <f t="shared" si="65"/>
        <v>0.96474926236870662</v>
      </c>
      <c r="O265" s="11">
        <f t="shared" si="74"/>
        <v>3.8589970494748265</v>
      </c>
      <c r="Q265" s="11">
        <f t="shared" si="76"/>
        <v>3.947755977536191</v>
      </c>
      <c r="T265" s="2">
        <f t="shared" si="75"/>
        <v>36781.5</v>
      </c>
      <c r="U265" s="4">
        <f t="shared" si="66"/>
        <v>-1.683805108452056E-2</v>
      </c>
      <c r="V265" s="4">
        <f t="shared" si="67"/>
        <v>4.2106472421888391E-2</v>
      </c>
      <c r="X265" s="4">
        <f t="shared" si="68"/>
        <v>-3.3676102169041121E-2</v>
      </c>
      <c r="Y265" s="4">
        <f t="shared" si="69"/>
        <v>8.4212944843776782E-2</v>
      </c>
    </row>
    <row r="266" spans="1:25" x14ac:dyDescent="0.25">
      <c r="A266" s="6">
        <f t="shared" si="77"/>
        <v>36782.5</v>
      </c>
      <c r="B266">
        <f t="shared" ref="B266:B329" si="79">A266-$A$6</f>
        <v>256</v>
      </c>
      <c r="C266" s="3">
        <f t="shared" si="78"/>
        <v>172.7913183846681</v>
      </c>
      <c r="D266" s="10">
        <f t="shared" ref="D266:D329" si="80">TAN(RADIANS(C266))</f>
        <v>-0.1264833223348458</v>
      </c>
      <c r="E266" s="3">
        <f t="shared" ref="E266:E329" si="81">357.528+0.9856003*B266</f>
        <v>609.84167679999996</v>
      </c>
      <c r="F266" s="10"/>
      <c r="G266" s="3">
        <f t="shared" ref="G266:G329" si="82">C266+1.915*SIN(RADIANS(E266))+0.01997*SIN(RADIANS(2*E266))</f>
        <v>171.00654454927221</v>
      </c>
      <c r="H266" s="10">
        <f t="shared" si="70"/>
        <v>-0.15826735313000329</v>
      </c>
      <c r="I266" s="10">
        <f t="shared" si="71"/>
        <v>0.15632164637326609</v>
      </c>
      <c r="J266">
        <f t="shared" ref="J266:J329" si="83">23+26/60+21/3600-((46.82/3600)/36525)*B266</f>
        <v>23.439075512054146</v>
      </c>
      <c r="K266" s="10">
        <f t="shared" si="72"/>
        <v>0.91748355886367983</v>
      </c>
      <c r="L266" s="10">
        <f t="shared" si="73"/>
        <v>0.39777370352354435</v>
      </c>
      <c r="N266" s="3">
        <f t="shared" ref="N266:N329" si="84">ATAN((D266-H266*K266)/(1+D266*H266*K266))*180/PI()</f>
        <v>1.0533602366160539</v>
      </c>
      <c r="O266" s="11">
        <f t="shared" si="74"/>
        <v>4.2134409464642157</v>
      </c>
      <c r="Q266" s="11">
        <f t="shared" si="76"/>
        <v>3.5649880709730408</v>
      </c>
      <c r="T266" s="2">
        <f t="shared" si="75"/>
        <v>36782.5</v>
      </c>
      <c r="U266" s="4">
        <f t="shared" ref="U266:U329" si="85">-(2*PI()/(24*60))*O266</f>
        <v>-1.8384604338536673E-2</v>
      </c>
      <c r="V266" s="4">
        <f t="shared" ref="V266:V329" si="86">TAN(RADIANS(Q266))*COS(RADIANS($V$7))</f>
        <v>3.8012774993630795E-2</v>
      </c>
      <c r="X266" s="4">
        <f t="shared" ref="X266:X329" si="87">U266*$X$7</f>
        <v>-3.6769208677073346E-2</v>
      </c>
      <c r="Y266" s="4">
        <f t="shared" ref="Y266:Y329" si="88">V266*$X$7</f>
        <v>7.602554998726159E-2</v>
      </c>
    </row>
    <row r="267" spans="1:25" x14ac:dyDescent="0.25">
      <c r="A267" s="6">
        <f t="shared" si="77"/>
        <v>36783.5</v>
      </c>
      <c r="B267">
        <f t="shared" si="79"/>
        <v>257</v>
      </c>
      <c r="C267" s="3">
        <f t="shared" si="78"/>
        <v>173.77696572210812</v>
      </c>
      <c r="D267" s="10">
        <f t="shared" si="80"/>
        <v>-0.10904155062539997</v>
      </c>
      <c r="E267" s="3">
        <f t="shared" si="81"/>
        <v>610.82727709999995</v>
      </c>
      <c r="F267" s="10"/>
      <c r="G267" s="3">
        <f t="shared" si="82"/>
        <v>171.98057476964902</v>
      </c>
      <c r="H267" s="10">
        <f t="shared" ref="H267:H330" si="89">TAN(RADIANS(G267))</f>
        <v>-0.14088658192868028</v>
      </c>
      <c r="I267" s="10">
        <f t="shared" ref="I267:I330" si="90">SIN(RADIANS(G267))</f>
        <v>0.13950882772484846</v>
      </c>
      <c r="J267">
        <f t="shared" si="83"/>
        <v>23.439075155981442</v>
      </c>
      <c r="K267" s="10">
        <f t="shared" ref="K267:K330" si="91">COS(RADIANS(J267))</f>
        <v>0.91748356133570064</v>
      </c>
      <c r="L267" s="10">
        <f t="shared" ref="L267:L330" si="92">SIN(RADIANS(J267))</f>
        <v>0.39777369782171335</v>
      </c>
      <c r="N267" s="3">
        <f t="shared" si="84"/>
        <v>1.142242951101051</v>
      </c>
      <c r="O267" s="11">
        <f t="shared" ref="O267:O330" si="93">N267*4</f>
        <v>4.568971804404204</v>
      </c>
      <c r="Q267" s="11">
        <f t="shared" si="76"/>
        <v>3.1811455176438712</v>
      </c>
      <c r="T267" s="2">
        <f t="shared" ref="T267:T330" si="94">A267</f>
        <v>36783.5</v>
      </c>
      <c r="U267" s="4">
        <f t="shared" si="85"/>
        <v>-1.9935900354409928E-2</v>
      </c>
      <c r="V267" s="4">
        <f t="shared" si="86"/>
        <v>3.3911004527952308E-2</v>
      </c>
      <c r="X267" s="4">
        <f t="shared" si="87"/>
        <v>-3.9871800708819856E-2</v>
      </c>
      <c r="Y267" s="4">
        <f t="shared" si="88"/>
        <v>6.7822009055904617E-2</v>
      </c>
    </row>
    <row r="268" spans="1:25" x14ac:dyDescent="0.25">
      <c r="A268" s="6">
        <f t="shared" si="77"/>
        <v>36784.5</v>
      </c>
      <c r="B268">
        <f t="shared" si="79"/>
        <v>258</v>
      </c>
      <c r="C268" s="3">
        <f t="shared" si="78"/>
        <v>174.76261305954824</v>
      </c>
      <c r="D268" s="10">
        <f t="shared" si="80"/>
        <v>-9.1665098047516921E-2</v>
      </c>
      <c r="E268" s="3">
        <f t="shared" si="81"/>
        <v>611.81287740000005</v>
      </c>
      <c r="F268" s="10"/>
      <c r="G268" s="3">
        <f t="shared" si="82"/>
        <v>172.95512554596746</v>
      </c>
      <c r="H268" s="10">
        <f t="shared" si="89"/>
        <v>-0.12357965216513514</v>
      </c>
      <c r="I268" s="10">
        <f t="shared" si="90"/>
        <v>0.12264667501443816</v>
      </c>
      <c r="J268">
        <f t="shared" si="83"/>
        <v>23.439074799908738</v>
      </c>
      <c r="K268" s="10">
        <f t="shared" si="91"/>
        <v>0.91748356380772134</v>
      </c>
      <c r="L268" s="10">
        <f t="shared" si="92"/>
        <v>0.39777369211988234</v>
      </c>
      <c r="N268" s="3">
        <f t="shared" si="84"/>
        <v>1.231315129524869</v>
      </c>
      <c r="O268" s="11">
        <f t="shared" si="93"/>
        <v>4.925260518099476</v>
      </c>
      <c r="Q268" s="11">
        <f t="shared" ref="Q268:Q331" si="95">ASIN(I268*L268)*180/PI()</f>
        <v>2.7963201427645963</v>
      </c>
      <c r="T268" s="2">
        <f t="shared" si="94"/>
        <v>36784.5</v>
      </c>
      <c r="U268" s="4">
        <f t="shared" si="85"/>
        <v>-2.1490503139829406E-2</v>
      </c>
      <c r="V268" s="4">
        <f t="shared" si="86"/>
        <v>2.9801796379416119E-2</v>
      </c>
      <c r="X268" s="4">
        <f t="shared" si="87"/>
        <v>-4.2981006279658812E-2</v>
      </c>
      <c r="Y268" s="4">
        <f t="shared" si="88"/>
        <v>5.9603592758832237E-2</v>
      </c>
    </row>
    <row r="269" spans="1:25" x14ac:dyDescent="0.25">
      <c r="A269" s="6">
        <f t="shared" si="77"/>
        <v>36785.5</v>
      </c>
      <c r="B269">
        <f t="shared" si="79"/>
        <v>259</v>
      </c>
      <c r="C269" s="3">
        <f t="shared" si="78"/>
        <v>175.74826039698837</v>
      </c>
      <c r="D269" s="10">
        <f t="shared" si="80"/>
        <v>-7.4343366280228168E-2</v>
      </c>
      <c r="E269" s="3">
        <f t="shared" si="81"/>
        <v>612.79847770000003</v>
      </c>
      <c r="F269" s="10"/>
      <c r="G269" s="3">
        <f t="shared" si="82"/>
        <v>173.93020064640038</v>
      </c>
      <c r="H269" s="10">
        <f t="shared" si="89"/>
        <v>-0.10633607978686239</v>
      </c>
      <c r="I269" s="10">
        <f t="shared" si="90"/>
        <v>0.1057399403563391</v>
      </c>
      <c r="J269">
        <f t="shared" si="83"/>
        <v>23.439074443836031</v>
      </c>
      <c r="K269" s="10">
        <f t="shared" si="91"/>
        <v>0.91748356627974204</v>
      </c>
      <c r="L269" s="10">
        <f t="shared" si="92"/>
        <v>0.39777368641805128</v>
      </c>
      <c r="N269" s="3">
        <f t="shared" si="84"/>
        <v>1.3204939624826471</v>
      </c>
      <c r="O269" s="11">
        <f t="shared" si="93"/>
        <v>5.2819758499305882</v>
      </c>
      <c r="Q269" s="11">
        <f t="shared" si="95"/>
        <v>2.4106040283455239</v>
      </c>
      <c r="T269" s="2">
        <f t="shared" si="94"/>
        <v>36785.5</v>
      </c>
      <c r="U269" s="4">
        <f t="shared" si="85"/>
        <v>-2.3046967398028667E-2</v>
      </c>
      <c r="V269" s="4">
        <f t="shared" si="86"/>
        <v>2.5685781163082812E-2</v>
      </c>
      <c r="X269" s="4">
        <f t="shared" si="87"/>
        <v>-4.6093934796057334E-2</v>
      </c>
      <c r="Y269" s="4">
        <f t="shared" si="88"/>
        <v>5.1371562326165625E-2</v>
      </c>
    </row>
    <row r="270" spans="1:25" x14ac:dyDescent="0.25">
      <c r="A270" s="6">
        <f t="shared" si="77"/>
        <v>36786.5</v>
      </c>
      <c r="B270">
        <f t="shared" si="79"/>
        <v>260</v>
      </c>
      <c r="C270" s="3">
        <f t="shared" si="78"/>
        <v>176.7339077344285</v>
      </c>
      <c r="D270" s="10">
        <f t="shared" si="80"/>
        <v>-5.7065888271976485E-2</v>
      </c>
      <c r="E270" s="3">
        <f t="shared" si="81"/>
        <v>613.78407800000002</v>
      </c>
      <c r="F270" s="10"/>
      <c r="G270" s="3">
        <f t="shared" si="82"/>
        <v>174.90580369641452</v>
      </c>
      <c r="H270" s="10">
        <f t="shared" si="89"/>
        <v>-8.9145522859462006E-2</v>
      </c>
      <c r="I270" s="10">
        <f t="shared" si="90"/>
        <v>8.8793403814130076E-2</v>
      </c>
      <c r="J270">
        <f t="shared" si="83"/>
        <v>23.439074087763327</v>
      </c>
      <c r="K270" s="10">
        <f t="shared" si="91"/>
        <v>0.91748356875176273</v>
      </c>
      <c r="L270" s="10">
        <f t="shared" si="92"/>
        <v>0.39777368071622021</v>
      </c>
      <c r="N270" s="3">
        <f t="shared" si="84"/>
        <v>1.4096961554112017</v>
      </c>
      <c r="O270" s="11">
        <f t="shared" si="93"/>
        <v>5.638784621644807</v>
      </c>
      <c r="Q270" s="11">
        <f t="shared" si="95"/>
        <v>2.0240895277567259</v>
      </c>
      <c r="T270" s="2">
        <f t="shared" si="94"/>
        <v>36786.5</v>
      </c>
      <c r="U270" s="4">
        <f t="shared" si="85"/>
        <v>-2.4603839364631147E-2</v>
      </c>
      <c r="V270" s="4">
        <f t="shared" si="86"/>
        <v>2.1563585633338305E-2</v>
      </c>
      <c r="X270" s="4">
        <f t="shared" si="87"/>
        <v>-4.9207678729262294E-2</v>
      </c>
      <c r="Y270" s="4">
        <f t="shared" si="88"/>
        <v>4.312717126667661E-2</v>
      </c>
    </row>
    <row r="271" spans="1:25" x14ac:dyDescent="0.25">
      <c r="A271" s="6">
        <f t="shared" si="77"/>
        <v>36787.5</v>
      </c>
      <c r="B271">
        <f t="shared" si="79"/>
        <v>261</v>
      </c>
      <c r="C271" s="3">
        <f t="shared" si="78"/>
        <v>177.71955507186863</v>
      </c>
      <c r="D271" s="10">
        <f t="shared" si="80"/>
        <v>-3.9822302678641008E-2</v>
      </c>
      <c r="E271" s="3">
        <f t="shared" si="81"/>
        <v>614.76967830000001</v>
      </c>
      <c r="F271" s="10"/>
      <c r="G271" s="3">
        <f t="shared" si="82"/>
        <v>175.88193817710922</v>
      </c>
      <c r="H271" s="10">
        <f t="shared" si="89"/>
        <v>-7.1997756483740294E-2</v>
      </c>
      <c r="I271" s="10">
        <f t="shared" si="90"/>
        <v>7.1811872290116291E-2</v>
      </c>
      <c r="J271">
        <f t="shared" si="83"/>
        <v>23.43907373169062</v>
      </c>
      <c r="K271" s="10">
        <f t="shared" si="91"/>
        <v>0.91748357122378343</v>
      </c>
      <c r="L271" s="10">
        <f t="shared" si="92"/>
        <v>0.39777367501438904</v>
      </c>
      <c r="N271" s="3">
        <f t="shared" si="84"/>
        <v>1.4988379764364488</v>
      </c>
      <c r="O271" s="11">
        <f t="shared" si="93"/>
        <v>5.9953519057457951</v>
      </c>
      <c r="Q271" s="11">
        <f t="shared" si="95"/>
        <v>1.6368692806064975</v>
      </c>
      <c r="T271" s="2">
        <f t="shared" si="94"/>
        <v>36787.5</v>
      </c>
      <c r="U271" s="4">
        <f t="shared" si="85"/>
        <v>-2.6159657642745218E-2</v>
      </c>
      <c r="V271" s="4">
        <f t="shared" si="86"/>
        <v>1.7435833574806582E-2</v>
      </c>
      <c r="X271" s="4">
        <f t="shared" si="87"/>
        <v>-5.2319315285490435E-2</v>
      </c>
      <c r="Y271" s="4">
        <f t="shared" si="88"/>
        <v>3.4871667149613164E-2</v>
      </c>
    </row>
    <row r="272" spans="1:25" x14ac:dyDescent="0.25">
      <c r="A272" s="6">
        <f t="shared" si="77"/>
        <v>36788.5</v>
      </c>
      <c r="B272">
        <f t="shared" si="79"/>
        <v>262</v>
      </c>
      <c r="C272" s="3">
        <f t="shared" si="78"/>
        <v>178.70520240930864</v>
      </c>
      <c r="D272" s="10">
        <f t="shared" si="80"/>
        <v>-2.2602328840052477E-2</v>
      </c>
      <c r="E272" s="3">
        <f t="shared" si="81"/>
        <v>615.7552786</v>
      </c>
      <c r="F272" s="10"/>
      <c r="G272" s="3">
        <f t="shared" si="82"/>
        <v>176.85860742358381</v>
      </c>
      <c r="H272" s="10">
        <f t="shared" si="89"/>
        <v>-5.4882648283607394E-2</v>
      </c>
      <c r="I272" s="10">
        <f t="shared" si="90"/>
        <v>5.4800178390978907E-2</v>
      </c>
      <c r="J272">
        <f t="shared" si="83"/>
        <v>23.439073375617916</v>
      </c>
      <c r="K272" s="10">
        <f t="shared" si="91"/>
        <v>0.91748357369580391</v>
      </c>
      <c r="L272" s="10">
        <f t="shared" si="92"/>
        <v>0.39777366931255803</v>
      </c>
      <c r="N272" s="3">
        <f t="shared" si="84"/>
        <v>1.5878353042080293</v>
      </c>
      <c r="O272" s="11">
        <f t="shared" si="93"/>
        <v>6.3513412168321173</v>
      </c>
      <c r="Q272" s="11">
        <f t="shared" si="95"/>
        <v>1.2490362278730054</v>
      </c>
      <c r="T272" s="2">
        <f t="shared" si="94"/>
        <v>36788.5</v>
      </c>
      <c r="U272" s="4">
        <f t="shared" si="85"/>
        <v>-2.7712954037835885E-2</v>
      </c>
      <c r="V272" s="4">
        <f t="shared" si="86"/>
        <v>1.3303146704494196E-2</v>
      </c>
      <c r="X272" s="4">
        <f t="shared" si="87"/>
        <v>-5.542590807567177E-2</v>
      </c>
      <c r="Y272" s="4">
        <f t="shared" si="88"/>
        <v>2.6606293408988391E-2</v>
      </c>
    </row>
    <row r="273" spans="1:27" x14ac:dyDescent="0.25">
      <c r="A273" s="6">
        <f t="shared" si="77"/>
        <v>36789.5</v>
      </c>
      <c r="B273">
        <f t="shared" si="79"/>
        <v>263</v>
      </c>
      <c r="C273" s="3">
        <f t="shared" si="78"/>
        <v>179.69084974674888</v>
      </c>
      <c r="D273" s="10">
        <f t="shared" si="80"/>
        <v>-5.3957421656310326E-3</v>
      </c>
      <c r="E273" s="3">
        <f t="shared" si="81"/>
        <v>616.7408789000001</v>
      </c>
      <c r="F273" s="10"/>
      <c r="G273" s="3">
        <f t="shared" si="82"/>
        <v>177.83581462333558</v>
      </c>
      <c r="H273" s="10">
        <f t="shared" si="89"/>
        <v>-3.7790134338999637E-2</v>
      </c>
      <c r="I273" s="10">
        <f t="shared" si="90"/>
        <v>3.7763179269509513E-2</v>
      </c>
      <c r="J273">
        <f t="shared" si="83"/>
        <v>23.439073019545212</v>
      </c>
      <c r="K273" s="10">
        <f t="shared" si="91"/>
        <v>0.9174835761678245</v>
      </c>
      <c r="L273" s="10">
        <f t="shared" si="92"/>
        <v>0.39777366361072691</v>
      </c>
      <c r="N273" s="3">
        <f t="shared" si="84"/>
        <v>1.6766036758128249</v>
      </c>
      <c r="O273" s="11">
        <f t="shared" si="93"/>
        <v>6.7064147032512995</v>
      </c>
      <c r="Q273" s="11">
        <f t="shared" si="95"/>
        <v>0.86068362722888259</v>
      </c>
      <c r="T273" s="2">
        <f t="shared" si="94"/>
        <v>36789.5</v>
      </c>
      <c r="U273" s="4">
        <f t="shared" si="85"/>
        <v>-2.9262254393973411E-2</v>
      </c>
      <c r="V273" s="4">
        <f t="shared" si="86"/>
        <v>9.1661455843365536E-3</v>
      </c>
      <c r="X273" s="4">
        <f t="shared" si="87"/>
        <v>-5.8524508787946822E-2</v>
      </c>
      <c r="Y273" s="4">
        <f t="shared" si="88"/>
        <v>1.8332291168673107E-2</v>
      </c>
    </row>
    <row r="274" spans="1:27" x14ac:dyDescent="0.25">
      <c r="A274" s="6">
        <f t="shared" si="77"/>
        <v>36790.5</v>
      </c>
      <c r="B274">
        <f t="shared" si="79"/>
        <v>264</v>
      </c>
      <c r="C274" s="3">
        <f t="shared" si="78"/>
        <v>180.6764970841889</v>
      </c>
      <c r="D274" s="10">
        <f t="shared" si="80"/>
        <v>1.1807650196575818E-2</v>
      </c>
      <c r="E274" s="3">
        <f t="shared" si="81"/>
        <v>617.72647920000009</v>
      </c>
      <c r="F274" s="10"/>
      <c r="G274" s="3">
        <f t="shared" si="82"/>
        <v>178.81356281468715</v>
      </c>
      <c r="H274" s="10">
        <f t="shared" si="89"/>
        <v>-2.0710195441840603E-2</v>
      </c>
      <c r="I274" s="10">
        <f t="shared" si="90"/>
        <v>2.0705755442371607E-2</v>
      </c>
      <c r="J274">
        <f t="shared" si="83"/>
        <v>23.439072663472505</v>
      </c>
      <c r="K274" s="10">
        <f t="shared" si="91"/>
        <v>0.91748357863984509</v>
      </c>
      <c r="L274" s="10">
        <f t="shared" si="92"/>
        <v>0.39777365790889574</v>
      </c>
      <c r="N274" s="3">
        <f t="shared" si="84"/>
        <v>1.7650583348588034</v>
      </c>
      <c r="O274" s="11">
        <f t="shared" si="93"/>
        <v>7.0602333394352135</v>
      </c>
      <c r="Q274" s="11">
        <f t="shared" si="95"/>
        <v>0.47190506849869507</v>
      </c>
      <c r="T274" s="2">
        <f t="shared" si="94"/>
        <v>36790.5</v>
      </c>
      <c r="U274" s="4">
        <f t="shared" si="85"/>
        <v>-3.0806079433054721E-2</v>
      </c>
      <c r="V274" s="4">
        <f t="shared" si="86"/>
        <v>5.0254505433389683E-3</v>
      </c>
      <c r="X274" s="4">
        <f t="shared" si="87"/>
        <v>-6.1612158866109441E-2</v>
      </c>
      <c r="Y274" s="4">
        <f t="shared" si="88"/>
        <v>1.0050901086677937E-2</v>
      </c>
    </row>
    <row r="275" spans="1:27" x14ac:dyDescent="0.25">
      <c r="A275" s="6">
        <f t="shared" si="77"/>
        <v>36791.5</v>
      </c>
      <c r="B275">
        <f t="shared" si="79"/>
        <v>265</v>
      </c>
      <c r="C275" s="3">
        <f t="shared" si="78"/>
        <v>181.66214442162902</v>
      </c>
      <c r="D275" s="10">
        <f t="shared" si="80"/>
        <v>2.9018033530855504E-2</v>
      </c>
      <c r="E275" s="3">
        <f t="shared" si="81"/>
        <v>618.71207950000007</v>
      </c>
      <c r="F275" s="10"/>
      <c r="G275" s="3">
        <f t="shared" si="82"/>
        <v>179.79185488524882</v>
      </c>
      <c r="H275" s="10">
        <f t="shared" si="89"/>
        <v>-3.6328335556383971E-3</v>
      </c>
      <c r="I275" s="10">
        <f t="shared" si="90"/>
        <v>3.6328095837522248E-3</v>
      </c>
      <c r="J275">
        <f t="shared" si="83"/>
        <v>23.439072307399801</v>
      </c>
      <c r="K275" s="10">
        <f t="shared" si="91"/>
        <v>0.91748358111186556</v>
      </c>
      <c r="L275" s="10">
        <f t="shared" si="92"/>
        <v>0.39777365220706462</v>
      </c>
      <c r="N275" s="3">
        <f t="shared" si="84"/>
        <v>1.8531142798254057</v>
      </c>
      <c r="O275" s="11">
        <f t="shared" si="93"/>
        <v>7.4124571193016227</v>
      </c>
      <c r="Q275" s="11">
        <f t="shared" si="95"/>
        <v>8.2794489186195988E-2</v>
      </c>
      <c r="T275" s="2">
        <f t="shared" si="94"/>
        <v>36791.5</v>
      </c>
      <c r="U275" s="4">
        <f t="shared" si="85"/>
        <v>-3.2342945598676863E-2</v>
      </c>
      <c r="V275" s="4">
        <f t="shared" si="86"/>
        <v>8.8168260848804517E-4</v>
      </c>
      <c r="X275" s="4">
        <f t="shared" si="87"/>
        <v>-6.4685891197353726E-2</v>
      </c>
      <c r="Y275" s="4">
        <f t="shared" si="88"/>
        <v>1.7633652169760903E-3</v>
      </c>
    </row>
    <row r="276" spans="1:27" x14ac:dyDescent="0.25">
      <c r="A276" s="6">
        <f t="shared" si="77"/>
        <v>36792.5</v>
      </c>
      <c r="B276">
        <f t="shared" si="79"/>
        <v>266</v>
      </c>
      <c r="C276" s="3">
        <f t="shared" si="78"/>
        <v>182.64779175906915</v>
      </c>
      <c r="D276" s="10">
        <f t="shared" si="80"/>
        <v>4.6245609686616264E-2</v>
      </c>
      <c r="E276" s="3">
        <f t="shared" si="81"/>
        <v>619.69767980000006</v>
      </c>
      <c r="F276" s="10"/>
      <c r="G276" s="3">
        <f t="shared" si="82"/>
        <v>180.77069357041165</v>
      </c>
      <c r="H276" s="10">
        <f t="shared" si="89"/>
        <v>1.34519516388654E-2</v>
      </c>
      <c r="I276" s="10">
        <f t="shared" si="90"/>
        <v>-1.3450734705046733E-2</v>
      </c>
      <c r="J276">
        <f t="shared" si="83"/>
        <v>23.439071951327097</v>
      </c>
      <c r="K276" s="10">
        <f t="shared" si="91"/>
        <v>0.91748358358388604</v>
      </c>
      <c r="L276" s="10">
        <f t="shared" si="92"/>
        <v>0.39777364650523345</v>
      </c>
      <c r="N276" s="3">
        <f t="shared" si="84"/>
        <v>1.9406863127761371</v>
      </c>
      <c r="O276" s="11">
        <f t="shared" si="93"/>
        <v>7.7627452511045485</v>
      </c>
      <c r="Q276" s="11">
        <f t="shared" si="95"/>
        <v>-0.30655380998874016</v>
      </c>
      <c r="T276" s="2">
        <f t="shared" si="94"/>
        <v>36792.5</v>
      </c>
      <c r="U276" s="4">
        <f t="shared" si="85"/>
        <v>-3.3871365906332086E-2</v>
      </c>
      <c r="V276" s="4">
        <f t="shared" si="86"/>
        <v>-3.2645355563505215E-3</v>
      </c>
      <c r="X276" s="4">
        <f t="shared" si="87"/>
        <v>-6.7742731812664173E-2</v>
      </c>
      <c r="Y276" s="4">
        <f t="shared" si="88"/>
        <v>-6.5290711127010429E-3</v>
      </c>
      <c r="Z276" s="18">
        <f>X276</f>
        <v>-6.7742731812664173E-2</v>
      </c>
      <c r="AA276" s="18">
        <f>Y276</f>
        <v>-6.5290711127010429E-3</v>
      </c>
    </row>
    <row r="277" spans="1:27" x14ac:dyDescent="0.25">
      <c r="A277" s="6">
        <f t="shared" si="77"/>
        <v>36793.5</v>
      </c>
      <c r="B277">
        <f t="shared" si="79"/>
        <v>267</v>
      </c>
      <c r="C277" s="3">
        <f t="shared" si="78"/>
        <v>183.63343909650928</v>
      </c>
      <c r="D277" s="10">
        <f t="shared" si="80"/>
        <v>6.3500621294680024E-2</v>
      </c>
      <c r="E277" s="3">
        <f t="shared" si="81"/>
        <v>620.68328010000005</v>
      </c>
      <c r="F277" s="10"/>
      <c r="G277" s="3">
        <f t="shared" si="82"/>
        <v>181.75008145187704</v>
      </c>
      <c r="H277" s="10">
        <f t="shared" si="89"/>
        <v>3.0554186229112795E-2</v>
      </c>
      <c r="I277" s="10">
        <f t="shared" si="90"/>
        <v>-3.0539934150178989E-2</v>
      </c>
      <c r="J277">
        <f t="shared" si="83"/>
        <v>23.43907159525439</v>
      </c>
      <c r="K277" s="10">
        <f t="shared" si="91"/>
        <v>0.91748358605590641</v>
      </c>
      <c r="L277" s="10">
        <f t="shared" si="92"/>
        <v>0.39777364080340227</v>
      </c>
      <c r="N277" s="3">
        <f t="shared" si="84"/>
        <v>2.0276890885322194</v>
      </c>
      <c r="O277" s="11">
        <f t="shared" si="93"/>
        <v>8.1107563541288776</v>
      </c>
      <c r="Q277" s="11">
        <f t="shared" si="95"/>
        <v>-0.69604514960843933</v>
      </c>
      <c r="T277" s="2">
        <f t="shared" si="94"/>
        <v>36793.5</v>
      </c>
      <c r="U277" s="4">
        <f t="shared" si="85"/>
        <v>-3.5389850801650025E-2</v>
      </c>
      <c r="V277" s="4">
        <f t="shared" si="86"/>
        <v>-7.4125787043809888E-3</v>
      </c>
      <c r="X277" s="4">
        <f t="shared" si="87"/>
        <v>-7.0779701603300049E-2</v>
      </c>
      <c r="Y277" s="4">
        <f t="shared" si="88"/>
        <v>-1.4825157408761978E-2</v>
      </c>
    </row>
    <row r="278" spans="1:27" x14ac:dyDescent="0.25">
      <c r="A278" s="6">
        <f t="shared" si="77"/>
        <v>36794.5</v>
      </c>
      <c r="B278">
        <f t="shared" si="79"/>
        <v>268</v>
      </c>
      <c r="C278" s="3">
        <f t="shared" si="78"/>
        <v>184.61908643394941</v>
      </c>
      <c r="D278" s="10">
        <f t="shared" si="80"/>
        <v>8.0793376189348176E-2</v>
      </c>
      <c r="E278" s="3">
        <f t="shared" si="81"/>
        <v>621.66888040000003</v>
      </c>
      <c r="F278" s="10"/>
      <c r="G278" s="3">
        <f t="shared" si="82"/>
        <v>182.73002095622167</v>
      </c>
      <c r="H278" s="10">
        <f t="shared" si="89"/>
        <v>4.7683945704567368E-2</v>
      </c>
      <c r="I278" s="10">
        <f t="shared" si="90"/>
        <v>-4.7629827083940209E-2</v>
      </c>
      <c r="J278">
        <f t="shared" si="83"/>
        <v>23.439071239181686</v>
      </c>
      <c r="K278" s="10">
        <f t="shared" si="91"/>
        <v>0.91748358852792689</v>
      </c>
      <c r="L278" s="10">
        <f t="shared" si="92"/>
        <v>0.3977736351015711</v>
      </c>
      <c r="N278" s="3">
        <f t="shared" si="84"/>
        <v>2.1140371644058118</v>
      </c>
      <c r="O278" s="11">
        <f t="shared" si="93"/>
        <v>8.4561486576232472</v>
      </c>
      <c r="Q278" s="11">
        <f t="shared" si="95"/>
        <v>-1.0855844561940526</v>
      </c>
      <c r="T278" s="2">
        <f t="shared" si="94"/>
        <v>36794.5</v>
      </c>
      <c r="U278" s="4">
        <f t="shared" si="85"/>
        <v>-3.6896909028406089E-2</v>
      </c>
      <c r="V278" s="4">
        <f t="shared" si="86"/>
        <v>-1.156181805349092E-2</v>
      </c>
      <c r="X278" s="4">
        <f t="shared" si="87"/>
        <v>-7.3793818056812177E-2</v>
      </c>
      <c r="Y278" s="4">
        <f t="shared" si="88"/>
        <v>-2.312363610698184E-2</v>
      </c>
    </row>
    <row r="279" spans="1:27" x14ac:dyDescent="0.25">
      <c r="A279" s="6">
        <f t="shared" si="77"/>
        <v>36795.5</v>
      </c>
      <c r="B279">
        <f t="shared" si="79"/>
        <v>269</v>
      </c>
      <c r="C279" s="3">
        <f t="shared" si="78"/>
        <v>185.60473377138942</v>
      </c>
      <c r="D279" s="10">
        <f t="shared" si="80"/>
        <v>9.8134272160368213E-2</v>
      </c>
      <c r="E279" s="3">
        <f t="shared" si="81"/>
        <v>622.65448070000002</v>
      </c>
      <c r="F279" s="10"/>
      <c r="G279" s="3">
        <f t="shared" si="82"/>
        <v>183.71051435349958</v>
      </c>
      <c r="H279" s="10">
        <f t="shared" si="89"/>
        <v>6.4851378857749123E-2</v>
      </c>
      <c r="I279" s="10">
        <f t="shared" si="90"/>
        <v>-6.4715434747550177E-2</v>
      </c>
      <c r="J279">
        <f t="shared" si="83"/>
        <v>23.439070883108979</v>
      </c>
      <c r="K279" s="10">
        <f t="shared" si="91"/>
        <v>0.91748359099994725</v>
      </c>
      <c r="L279" s="10">
        <f t="shared" si="92"/>
        <v>0.39777362939973981</v>
      </c>
      <c r="N279" s="3">
        <f t="shared" si="84"/>
        <v>2.1996450505939853</v>
      </c>
      <c r="O279" s="11">
        <f t="shared" si="93"/>
        <v>8.7985802023759412</v>
      </c>
      <c r="Q279" s="11">
        <f t="shared" si="95"/>
        <v>-1.4750762470256902</v>
      </c>
      <c r="T279" s="2">
        <f t="shared" si="94"/>
        <v>36795.5</v>
      </c>
      <c r="U279" s="4">
        <f t="shared" si="85"/>
        <v>-3.8391048508062298E-2</v>
      </c>
      <c r="V279" s="4">
        <f t="shared" si="86"/>
        <v>-1.5711620328380489E-2</v>
      </c>
      <c r="X279" s="4">
        <f t="shared" si="87"/>
        <v>-7.6782097016124595E-2</v>
      </c>
      <c r="Y279" s="4">
        <f t="shared" si="88"/>
        <v>-3.1423240656760977E-2</v>
      </c>
    </row>
    <row r="280" spans="1:27" x14ac:dyDescent="0.25">
      <c r="A280" s="6">
        <f t="shared" si="77"/>
        <v>36796.5</v>
      </c>
      <c r="B280">
        <f t="shared" si="79"/>
        <v>270</v>
      </c>
      <c r="C280" s="3">
        <f t="shared" si="78"/>
        <v>186.59038110882966</v>
      </c>
      <c r="D280" s="10">
        <f t="shared" si="80"/>
        <v>0.11553382216177538</v>
      </c>
      <c r="E280" s="3">
        <f t="shared" si="81"/>
        <v>623.64008100000001</v>
      </c>
      <c r="F280" s="10"/>
      <c r="G280" s="3">
        <f t="shared" si="82"/>
        <v>184.69156375588321</v>
      </c>
      <c r="H280" s="10">
        <f t="shared" si="89"/>
        <v>8.2066732073644622E-2</v>
      </c>
      <c r="I280" s="10">
        <f t="shared" si="90"/>
        <v>-8.1791762617989996E-2</v>
      </c>
      <c r="J280">
        <f t="shared" si="83"/>
        <v>23.439070527036275</v>
      </c>
      <c r="K280" s="10">
        <f t="shared" si="91"/>
        <v>0.91748359347196751</v>
      </c>
      <c r="L280" s="10">
        <f t="shared" si="92"/>
        <v>0.39777362369790864</v>
      </c>
      <c r="N280" s="3">
        <f t="shared" si="84"/>
        <v>2.2844272613335592</v>
      </c>
      <c r="O280" s="11">
        <f t="shared" si="93"/>
        <v>9.1377090453342369</v>
      </c>
      <c r="Q280" s="11">
        <f t="shared" si="95"/>
        <v>-1.8644246152124619</v>
      </c>
      <c r="T280" s="2">
        <f t="shared" si="94"/>
        <v>36796.5</v>
      </c>
      <c r="U280" s="4">
        <f t="shared" si="85"/>
        <v>-3.9870777232587556E-2</v>
      </c>
      <c r="V280" s="4">
        <f t="shared" si="86"/>
        <v>-1.9861346798090138E-2</v>
      </c>
      <c r="X280" s="4">
        <f t="shared" si="87"/>
        <v>-7.9741554465175113E-2</v>
      </c>
      <c r="Y280" s="4">
        <f t="shared" si="88"/>
        <v>-3.9722693596180275E-2</v>
      </c>
    </row>
    <row r="281" spans="1:27" x14ac:dyDescent="0.25">
      <c r="A281" s="6">
        <f t="shared" si="77"/>
        <v>36797.5</v>
      </c>
      <c r="B281">
        <f t="shared" si="79"/>
        <v>271</v>
      </c>
      <c r="C281" s="3">
        <f t="shared" si="78"/>
        <v>187.57602844626967</v>
      </c>
      <c r="D281" s="10">
        <f t="shared" si="80"/>
        <v>0.13300268010854346</v>
      </c>
      <c r="E281" s="3">
        <f t="shared" si="81"/>
        <v>624.6256813</v>
      </c>
      <c r="F281" s="10"/>
      <c r="G281" s="3">
        <f t="shared" si="82"/>
        <v>185.67317111634239</v>
      </c>
      <c r="H281" s="10">
        <f t="shared" si="89"/>
        <v>9.9340374132077081E-2</v>
      </c>
      <c r="I281" s="10">
        <f t="shared" si="90"/>
        <v>-9.8853801758776019E-2</v>
      </c>
      <c r="J281">
        <f t="shared" si="83"/>
        <v>23.439070170963571</v>
      </c>
      <c r="K281" s="10">
        <f t="shared" si="91"/>
        <v>0.91748359594398776</v>
      </c>
      <c r="L281" s="10">
        <f t="shared" si="92"/>
        <v>0.39777361799607741</v>
      </c>
      <c r="N281" s="3">
        <f t="shared" si="84"/>
        <v>2.3682983669180024</v>
      </c>
      <c r="O281" s="11">
        <f t="shared" si="93"/>
        <v>9.4731934676720098</v>
      </c>
      <c r="Q281" s="11">
        <f t="shared" si="95"/>
        <v>-2.2535332150788063</v>
      </c>
      <c r="T281" s="2">
        <f t="shared" si="94"/>
        <v>36797.5</v>
      </c>
      <c r="U281" s="4">
        <f t="shared" si="85"/>
        <v>-4.1334604172323895E-2</v>
      </c>
      <c r="V281" s="4">
        <f t="shared" si="86"/>
        <v>-2.4010352309833869E-2</v>
      </c>
      <c r="X281" s="4">
        <f t="shared" si="87"/>
        <v>-8.266920834464779E-2</v>
      </c>
      <c r="Y281" s="4">
        <f t="shared" si="88"/>
        <v>-4.8020704619667738E-2</v>
      </c>
    </row>
    <row r="282" spans="1:27" x14ac:dyDescent="0.25">
      <c r="A282" s="6">
        <f t="shared" si="77"/>
        <v>36798.5</v>
      </c>
      <c r="B282">
        <f t="shared" si="79"/>
        <v>272</v>
      </c>
      <c r="C282" s="3">
        <f t="shared" si="78"/>
        <v>188.5616757837098</v>
      </c>
      <c r="D282" s="10">
        <f t="shared" si="80"/>
        <v>0.15055166739726095</v>
      </c>
      <c r="E282" s="3">
        <f t="shared" si="81"/>
        <v>625.61128159999998</v>
      </c>
      <c r="F282" s="10"/>
      <c r="G282" s="3">
        <f t="shared" si="82"/>
        <v>186.65533822736668</v>
      </c>
      <c r="H282" s="10">
        <f t="shared" si="89"/>
        <v>0.11668282165228876</v>
      </c>
      <c r="I282" s="10">
        <f t="shared" si="90"/>
        <v>-0.1158965301946276</v>
      </c>
      <c r="J282">
        <f t="shared" si="83"/>
        <v>23.439069814890864</v>
      </c>
      <c r="K282" s="10">
        <f t="shared" si="91"/>
        <v>0.91748359841600813</v>
      </c>
      <c r="L282" s="10">
        <f t="shared" si="92"/>
        <v>0.39777361229424613</v>
      </c>
      <c r="N282" s="3">
        <f t="shared" si="84"/>
        <v>2.4511730466783539</v>
      </c>
      <c r="O282" s="11">
        <f t="shared" si="93"/>
        <v>9.8046921867134156</v>
      </c>
      <c r="Q282" s="11">
        <f t="shared" si="95"/>
        <v>-2.6423052479370588</v>
      </c>
      <c r="T282" s="2">
        <f t="shared" si="94"/>
        <v>36798.5</v>
      </c>
      <c r="U282" s="4">
        <f t="shared" si="85"/>
        <v>-4.2781040200677932E-2</v>
      </c>
      <c r="V282" s="4">
        <f t="shared" si="86"/>
        <v>-2.8157984320115848E-2</v>
      </c>
      <c r="X282" s="4">
        <f t="shared" si="87"/>
        <v>-8.5562080401355864E-2</v>
      </c>
      <c r="Y282" s="4">
        <f t="shared" si="88"/>
        <v>-5.6315968640231695E-2</v>
      </c>
    </row>
    <row r="283" spans="1:27" x14ac:dyDescent="0.25">
      <c r="A283" s="6">
        <f t="shared" si="77"/>
        <v>36799.5</v>
      </c>
      <c r="B283">
        <f t="shared" si="79"/>
        <v>273</v>
      </c>
      <c r="C283" s="3">
        <f t="shared" si="78"/>
        <v>189.54732312114993</v>
      </c>
      <c r="D283" s="10">
        <f t="shared" si="80"/>
        <v>0.16819180029330161</v>
      </c>
      <c r="E283" s="3">
        <f t="shared" si="81"/>
        <v>626.59688189999997</v>
      </c>
      <c r="F283" s="10"/>
      <c r="G283" s="3">
        <f t="shared" si="82"/>
        <v>187.63806671972739</v>
      </c>
      <c r="H283" s="10">
        <f t="shared" si="89"/>
        <v>0.13410476531458088</v>
      </c>
      <c r="I283" s="10">
        <f t="shared" si="90"/>
        <v>-0.13291491430981903</v>
      </c>
      <c r="J283">
        <f t="shared" si="83"/>
        <v>23.43906945881816</v>
      </c>
      <c r="K283" s="10">
        <f t="shared" si="91"/>
        <v>0.91748360088802827</v>
      </c>
      <c r="L283" s="10">
        <f t="shared" si="92"/>
        <v>0.3977736065924149</v>
      </c>
      <c r="N283" s="3">
        <f t="shared" si="84"/>
        <v>2.5329661430276738</v>
      </c>
      <c r="O283" s="11">
        <f t="shared" si="93"/>
        <v>10.131864572110695</v>
      </c>
      <c r="Q283" s="11">
        <f t="shared" si="95"/>
        <v>-3.0306434483143412</v>
      </c>
      <c r="T283" s="2">
        <f t="shared" si="94"/>
        <v>36799.5</v>
      </c>
      <c r="U283" s="4">
        <f t="shared" si="85"/>
        <v>-4.4208599037374514E-2</v>
      </c>
      <c r="V283" s="4">
        <f t="shared" si="86"/>
        <v>-3.2303581924127772E-2</v>
      </c>
      <c r="X283" s="4">
        <f t="shared" si="87"/>
        <v>-8.8417198074749029E-2</v>
      </c>
      <c r="Y283" s="4">
        <f t="shared" si="88"/>
        <v>-6.4607163848255544E-2</v>
      </c>
    </row>
    <row r="284" spans="1:27" x14ac:dyDescent="0.25">
      <c r="A284" s="6">
        <f t="shared" si="77"/>
        <v>36800.5</v>
      </c>
      <c r="B284">
        <f t="shared" si="79"/>
        <v>274</v>
      </c>
      <c r="C284" s="3">
        <f t="shared" si="78"/>
        <v>190.53297045858994</v>
      </c>
      <c r="D284" s="10">
        <f t="shared" si="80"/>
        <v>0.18593431833487262</v>
      </c>
      <c r="E284" s="3">
        <f t="shared" si="81"/>
        <v>627.58248219999996</v>
      </c>
      <c r="F284" s="10"/>
      <c r="G284" s="3">
        <f t="shared" si="82"/>
        <v>188.62135806128396</v>
      </c>
      <c r="H284" s="10">
        <f t="shared" si="89"/>
        <v>0.15161709700096532</v>
      </c>
      <c r="I284" s="10">
        <f t="shared" si="90"/>
        <v>-0.14990391027010561</v>
      </c>
      <c r="J284">
        <f t="shared" si="83"/>
        <v>23.439069102745453</v>
      </c>
      <c r="K284" s="10">
        <f t="shared" si="91"/>
        <v>0.91748360336004842</v>
      </c>
      <c r="L284" s="10">
        <f t="shared" si="92"/>
        <v>0.39777360089058356</v>
      </c>
      <c r="N284" s="3">
        <f t="shared" si="84"/>
        <v>2.6135927166700874</v>
      </c>
      <c r="O284" s="11">
        <f t="shared" si="93"/>
        <v>10.45437086668035</v>
      </c>
      <c r="Q284" s="11">
        <f t="shared" si="95"/>
        <v>-3.418450070706132</v>
      </c>
      <c r="T284" s="2">
        <f t="shared" si="94"/>
        <v>36800.5</v>
      </c>
      <c r="U284" s="4">
        <f t="shared" si="85"/>
        <v>-4.5615798212036311E-2</v>
      </c>
      <c r="V284" s="4">
        <f t="shared" si="86"/>
        <v>-3.6446474884516883E-2</v>
      </c>
      <c r="X284" s="4">
        <f t="shared" si="87"/>
        <v>-9.1231596424072622E-2</v>
      </c>
      <c r="Y284" s="4">
        <f t="shared" si="88"/>
        <v>-7.2892949769033766E-2</v>
      </c>
      <c r="Z284" s="4">
        <f>X284</f>
        <v>-9.1231596424072622E-2</v>
      </c>
      <c r="AA284" s="4">
        <f>Y284</f>
        <v>-7.2892949769033766E-2</v>
      </c>
    </row>
    <row r="285" spans="1:27" x14ac:dyDescent="0.25">
      <c r="A285" s="6">
        <f t="shared" si="77"/>
        <v>36801.5</v>
      </c>
      <c r="B285">
        <f t="shared" si="79"/>
        <v>275</v>
      </c>
      <c r="C285" s="3">
        <f t="shared" si="78"/>
        <v>191.51861779603018</v>
      </c>
      <c r="D285" s="10">
        <f t="shared" si="80"/>
        <v>0.20379071391343537</v>
      </c>
      <c r="E285" s="3">
        <f t="shared" si="81"/>
        <v>628.56808249999995</v>
      </c>
      <c r="F285" s="10"/>
      <c r="G285" s="3">
        <f t="shared" si="82"/>
        <v>189.60521355583523</v>
      </c>
      <c r="H285" s="10">
        <f t="shared" si="89"/>
        <v>0.1692309380050363</v>
      </c>
      <c r="I285" s="10">
        <f t="shared" si="90"/>
        <v>-0.16685846546801647</v>
      </c>
      <c r="J285">
        <f t="shared" si="83"/>
        <v>23.439068746672749</v>
      </c>
      <c r="K285" s="10">
        <f t="shared" si="91"/>
        <v>0.91748360583206856</v>
      </c>
      <c r="L285" s="10">
        <f t="shared" si="92"/>
        <v>0.39777359518875227</v>
      </c>
      <c r="N285" s="3">
        <f t="shared" si="84"/>
        <v>2.6929681030732051</v>
      </c>
      <c r="O285" s="11">
        <f t="shared" si="93"/>
        <v>10.77187241229282</v>
      </c>
      <c r="Q285" s="11">
        <f t="shared" si="95"/>
        <v>-3.8056268769287742</v>
      </c>
      <c r="T285" s="2">
        <f t="shared" si="94"/>
        <v>36801.5</v>
      </c>
      <c r="U285" s="4">
        <f t="shared" si="85"/>
        <v>-4.7001160049813459E-2</v>
      </c>
      <c r="V285" s="4">
        <f t="shared" si="86"/>
        <v>-4.0585982660668367E-2</v>
      </c>
      <c r="X285" s="4">
        <f t="shared" si="87"/>
        <v>-9.4002320099626918E-2</v>
      </c>
      <c r="Y285" s="4">
        <f t="shared" si="88"/>
        <v>-8.1171965321336734E-2</v>
      </c>
    </row>
    <row r="286" spans="1:27" x14ac:dyDescent="0.25">
      <c r="A286" s="6">
        <f t="shared" si="77"/>
        <v>36802.5</v>
      </c>
      <c r="B286">
        <f t="shared" si="79"/>
        <v>276</v>
      </c>
      <c r="C286" s="3">
        <f t="shared" si="78"/>
        <v>192.5042651334702</v>
      </c>
      <c r="D286" s="10">
        <f t="shared" si="80"/>
        <v>0.22177276320073658</v>
      </c>
      <c r="E286" s="3">
        <f t="shared" si="81"/>
        <v>629.55368279999993</v>
      </c>
      <c r="F286" s="10"/>
      <c r="G286" s="3">
        <f t="shared" si="82"/>
        <v>190.58963434201425</v>
      </c>
      <c r="H286" s="10">
        <f t="shared" si="89"/>
        <v>0.18695766847103115</v>
      </c>
      <c r="I286" s="10">
        <f t="shared" si="90"/>
        <v>-0.18377351999125868</v>
      </c>
      <c r="J286">
        <f t="shared" si="83"/>
        <v>23.439068390600045</v>
      </c>
      <c r="K286" s="10">
        <f t="shared" si="91"/>
        <v>0.9174836083040887</v>
      </c>
      <c r="L286" s="10">
        <f t="shared" si="92"/>
        <v>0.39777358948692099</v>
      </c>
      <c r="N286" s="3">
        <f t="shared" si="84"/>
        <v>2.7710079703009036</v>
      </c>
      <c r="O286" s="11">
        <f t="shared" si="93"/>
        <v>11.084031881203614</v>
      </c>
      <c r="Q286" s="11">
        <f t="shared" si="95"/>
        <v>-4.1920751241441945</v>
      </c>
      <c r="T286" s="2">
        <f t="shared" si="94"/>
        <v>36802.5</v>
      </c>
      <c r="U286" s="4">
        <f t="shared" si="85"/>
        <v>-4.8363212680756017E-2</v>
      </c>
      <c r="V286" s="4">
        <f t="shared" si="86"/>
        <v>-4.4721413439718721E-2</v>
      </c>
      <c r="X286" s="4">
        <f t="shared" si="87"/>
        <v>-9.6726425361512033E-2</v>
      </c>
      <c r="Y286" s="4">
        <f t="shared" si="88"/>
        <v>-8.9442826879437443E-2</v>
      </c>
    </row>
    <row r="287" spans="1:27" x14ac:dyDescent="0.25">
      <c r="A287" s="6">
        <f t="shared" si="77"/>
        <v>36803.5</v>
      </c>
      <c r="B287">
        <f t="shared" si="79"/>
        <v>277</v>
      </c>
      <c r="C287" s="3">
        <f t="shared" si="78"/>
        <v>193.48991247091033</v>
      </c>
      <c r="D287" s="10">
        <f t="shared" si="80"/>
        <v>0.23989255860530473</v>
      </c>
      <c r="E287" s="3">
        <f t="shared" si="81"/>
        <v>630.53928310000003</v>
      </c>
      <c r="F287" s="10"/>
      <c r="G287" s="3">
        <f t="shared" si="82"/>
        <v>191.57462139223304</v>
      </c>
      <c r="H287" s="10">
        <f t="shared" si="89"/>
        <v>0.20480895823353912</v>
      </c>
      <c r="I287" s="10">
        <f t="shared" si="90"/>
        <v>-0.20064400811405472</v>
      </c>
      <c r="J287">
        <f t="shared" si="83"/>
        <v>23.439068034527338</v>
      </c>
      <c r="K287" s="10">
        <f t="shared" si="91"/>
        <v>0.91748361077610874</v>
      </c>
      <c r="L287" s="10">
        <f t="shared" si="92"/>
        <v>0.39777358378508965</v>
      </c>
      <c r="N287" s="3">
        <f t="shared" si="84"/>
        <v>2.8476283783029226</v>
      </c>
      <c r="O287" s="11">
        <f t="shared" si="93"/>
        <v>11.39051351321169</v>
      </c>
      <c r="Q287" s="11">
        <f t="shared" si="95"/>
        <v>-4.5776955536341726</v>
      </c>
      <c r="T287" s="2">
        <f t="shared" si="94"/>
        <v>36803.5</v>
      </c>
      <c r="U287" s="4">
        <f t="shared" si="85"/>
        <v>-4.9700491074612656E-2</v>
      </c>
      <c r="V287" s="4">
        <f t="shared" si="86"/>
        <v>-4.8852063170630011E-2</v>
      </c>
      <c r="X287" s="4">
        <f t="shared" si="87"/>
        <v>-9.9400982149225312E-2</v>
      </c>
      <c r="Y287" s="4">
        <f t="shared" si="88"/>
        <v>-9.7704126341260022E-2</v>
      </c>
    </row>
    <row r="288" spans="1:27" x14ac:dyDescent="0.25">
      <c r="A288" s="6">
        <f t="shared" si="77"/>
        <v>36804.5</v>
      </c>
      <c r="B288">
        <f t="shared" si="79"/>
        <v>278</v>
      </c>
      <c r="C288" s="3">
        <f t="shared" si="78"/>
        <v>194.47555980835045</v>
      </c>
      <c r="D288" s="10">
        <f t="shared" si="80"/>
        <v>0.2581625429554637</v>
      </c>
      <c r="E288" s="3">
        <f t="shared" si="81"/>
        <v>631.52488340000002</v>
      </c>
      <c r="F288" s="10"/>
      <c r="G288" s="3">
        <f t="shared" si="82"/>
        <v>192.56017551167207</v>
      </c>
      <c r="H288" s="10">
        <f t="shared" si="89"/>
        <v>0.22279679924227552</v>
      </c>
      <c r="I288" s="10">
        <f t="shared" si="90"/>
        <v>-0.217464859811034</v>
      </c>
      <c r="J288">
        <f t="shared" si="83"/>
        <v>23.439067678454634</v>
      </c>
      <c r="K288" s="10">
        <f t="shared" si="91"/>
        <v>0.91748361324812877</v>
      </c>
      <c r="L288" s="10">
        <f t="shared" si="92"/>
        <v>0.39777357808325831</v>
      </c>
      <c r="N288" s="3">
        <f t="shared" si="84"/>
        <v>2.9227458397537101</v>
      </c>
      <c r="O288" s="11">
        <f t="shared" si="93"/>
        <v>11.69098335901484</v>
      </c>
      <c r="Q288" s="11">
        <f t="shared" si="95"/>
        <v>-4.9623883803991164</v>
      </c>
      <c r="T288" s="2">
        <f t="shared" si="94"/>
        <v>36804.5</v>
      </c>
      <c r="U288" s="4">
        <f t="shared" si="85"/>
        <v>-5.1011538102668813E-2</v>
      </c>
      <c r="V288" s="4">
        <f t="shared" si="86"/>
        <v>-5.2977214602707511E-2</v>
      </c>
      <c r="X288" s="4">
        <f t="shared" si="87"/>
        <v>-0.10202307620533763</v>
      </c>
      <c r="Y288" s="4">
        <f t="shared" si="88"/>
        <v>-0.10595442920541502</v>
      </c>
    </row>
    <row r="289" spans="1:25" x14ac:dyDescent="0.25">
      <c r="A289" s="6">
        <f t="shared" si="77"/>
        <v>36805.5</v>
      </c>
      <c r="B289">
        <f t="shared" si="79"/>
        <v>279</v>
      </c>
      <c r="C289" s="3">
        <f t="shared" si="78"/>
        <v>195.46120714579058</v>
      </c>
      <c r="D289" s="10">
        <f t="shared" si="80"/>
        <v>0.27659554562261651</v>
      </c>
      <c r="E289" s="3">
        <f t="shared" si="81"/>
        <v>632.51048370000001</v>
      </c>
      <c r="F289" s="10"/>
      <c r="G289" s="3">
        <f t="shared" si="82"/>
        <v>193.54629733732102</v>
      </c>
      <c r="H289" s="10">
        <f t="shared" si="89"/>
        <v>0.2409335397716085</v>
      </c>
      <c r="I289" s="10">
        <f t="shared" si="90"/>
        <v>-0.2342310022934444</v>
      </c>
      <c r="J289">
        <f t="shared" si="83"/>
        <v>23.439067322381927</v>
      </c>
      <c r="K289" s="10">
        <f t="shared" si="91"/>
        <v>0.9174836157201488</v>
      </c>
      <c r="L289" s="10">
        <f t="shared" si="92"/>
        <v>0.39777357238142691</v>
      </c>
      <c r="N289" s="3">
        <f t="shared" si="84"/>
        <v>2.9962773825316278</v>
      </c>
      <c r="O289" s="11">
        <f t="shared" si="93"/>
        <v>11.985109530126511</v>
      </c>
      <c r="Q289" s="11">
        <f t="shared" si="95"/>
        <v>-5.3460532836619858</v>
      </c>
      <c r="T289" s="2">
        <f t="shared" si="94"/>
        <v>36805.5</v>
      </c>
      <c r="U289" s="4">
        <f t="shared" si="85"/>
        <v>-5.2294905628214539E-2</v>
      </c>
      <c r="V289" s="4">
        <f t="shared" si="86"/>
        <v>-5.709613633008874E-2</v>
      </c>
      <c r="X289" s="4">
        <f t="shared" si="87"/>
        <v>-0.10458981125642908</v>
      </c>
      <c r="Y289" s="4">
        <f t="shared" si="88"/>
        <v>-0.11419227266017748</v>
      </c>
    </row>
    <row r="290" spans="1:25" x14ac:dyDescent="0.25">
      <c r="A290" s="6">
        <f t="shared" si="77"/>
        <v>36806.5</v>
      </c>
      <c r="B290">
        <f t="shared" si="79"/>
        <v>280</v>
      </c>
      <c r="C290" s="3">
        <f t="shared" si="78"/>
        <v>196.44685448323071</v>
      </c>
      <c r="D290" s="10">
        <f t="shared" si="80"/>
        <v>0.2952048208172664</v>
      </c>
      <c r="E290" s="3">
        <f t="shared" si="81"/>
        <v>633.496084</v>
      </c>
      <c r="F290" s="10"/>
      <c r="G290" s="3">
        <f t="shared" si="82"/>
        <v>194.53298733706893</v>
      </c>
      <c r="H290" s="10">
        <f t="shared" si="89"/>
        <v>0.25923192063165462</v>
      </c>
      <c r="I290" s="10">
        <f t="shared" si="90"/>
        <v>-0.25093736156729401</v>
      </c>
      <c r="J290">
        <f t="shared" si="83"/>
        <v>23.439066966309223</v>
      </c>
      <c r="K290" s="10">
        <f t="shared" si="91"/>
        <v>0.91748361819216884</v>
      </c>
      <c r="L290" s="10">
        <f t="shared" si="92"/>
        <v>0.39777356667959557</v>
      </c>
      <c r="N290" s="3">
        <f t="shared" si="84"/>
        <v>3.0681406139248248</v>
      </c>
      <c r="O290" s="11">
        <f t="shared" si="93"/>
        <v>12.272562455699299</v>
      </c>
      <c r="Q290" s="11">
        <f t="shared" si="95"/>
        <v>-5.7285893983567693</v>
      </c>
      <c r="T290" s="2">
        <f t="shared" si="94"/>
        <v>36806.5</v>
      </c>
      <c r="U290" s="4">
        <f t="shared" si="85"/>
        <v>-5.3549155627148376E-2</v>
      </c>
      <c r="V290" s="4">
        <f t="shared" si="86"/>
        <v>-6.1208081843812628E-2</v>
      </c>
      <c r="X290" s="4">
        <f t="shared" si="87"/>
        <v>-0.10709831125429675</v>
      </c>
      <c r="Y290" s="4">
        <f t="shared" si="88"/>
        <v>-0.12241616368762526</v>
      </c>
    </row>
    <row r="291" spans="1:25" x14ac:dyDescent="0.25">
      <c r="A291" s="6">
        <f t="shared" si="77"/>
        <v>36807.5</v>
      </c>
      <c r="B291">
        <f t="shared" si="79"/>
        <v>281</v>
      </c>
      <c r="C291" s="3">
        <f t="shared" si="78"/>
        <v>197.43250182067072</v>
      </c>
      <c r="D291" s="10">
        <f t="shared" si="80"/>
        <v>0.31400408831183052</v>
      </c>
      <c r="E291" s="3">
        <f t="shared" si="81"/>
        <v>634.4816843000001</v>
      </c>
      <c r="F291" s="10"/>
      <c r="G291" s="3">
        <f t="shared" si="82"/>
        <v>195.52024580884566</v>
      </c>
      <c r="H291" s="10">
        <f t="shared" si="89"/>
        <v>0.27770511361749906</v>
      </c>
      <c r="I291" s="10">
        <f t="shared" si="90"/>
        <v>-0.26757886401304937</v>
      </c>
      <c r="J291">
        <f t="shared" si="83"/>
        <v>23.439066610236519</v>
      </c>
      <c r="K291" s="10">
        <f t="shared" si="91"/>
        <v>0.91748362066418865</v>
      </c>
      <c r="L291" s="10">
        <f t="shared" si="92"/>
        <v>0.39777356097776423</v>
      </c>
      <c r="N291" s="3">
        <f t="shared" si="84"/>
        <v>3.1382537866482476</v>
      </c>
      <c r="O291" s="11">
        <f t="shared" si="93"/>
        <v>12.55301514659299</v>
      </c>
      <c r="Q291" s="11">
        <f t="shared" si="95"/>
        <v>-6.109895307683705</v>
      </c>
      <c r="T291" s="2">
        <f t="shared" si="94"/>
        <v>36807.5</v>
      </c>
      <c r="U291" s="4">
        <f t="shared" si="85"/>
        <v>-5.4772861340191582E-2</v>
      </c>
      <c r="V291" s="4">
        <f t="shared" si="86"/>
        <v>-6.5312288593207743E-2</v>
      </c>
      <c r="X291" s="4">
        <f t="shared" si="87"/>
        <v>-0.10954572268038316</v>
      </c>
      <c r="Y291" s="4">
        <f t="shared" si="88"/>
        <v>-0.13062457718641549</v>
      </c>
    </row>
    <row r="292" spans="1:25" x14ac:dyDescent="0.25">
      <c r="A292" s="6">
        <f t="shared" si="77"/>
        <v>36808.5</v>
      </c>
      <c r="B292">
        <f t="shared" si="79"/>
        <v>282</v>
      </c>
      <c r="C292" s="3">
        <f t="shared" si="78"/>
        <v>198.41814915811096</v>
      </c>
      <c r="D292" s="10">
        <f t="shared" si="80"/>
        <v>0.33300757686875299</v>
      </c>
      <c r="E292" s="3">
        <f t="shared" si="81"/>
        <v>635.46728460000008</v>
      </c>
      <c r="F292" s="10"/>
      <c r="G292" s="3">
        <f t="shared" si="82"/>
        <v>196.50807287981655</v>
      </c>
      <c r="H292" s="10">
        <f t="shared" si="89"/>
        <v>0.29636676245554222</v>
      </c>
      <c r="I292" s="10">
        <f t="shared" si="90"/>
        <v>-0.28415043798650153</v>
      </c>
      <c r="J292">
        <f t="shared" si="83"/>
        <v>23.439066254163812</v>
      </c>
      <c r="K292" s="10">
        <f t="shared" si="91"/>
        <v>0.91748362313620857</v>
      </c>
      <c r="L292" s="10">
        <f t="shared" si="92"/>
        <v>0.39777355527593272</v>
      </c>
      <c r="N292" s="3">
        <f t="shared" si="84"/>
        <v>3.2065358667490336</v>
      </c>
      <c r="O292" s="11">
        <f t="shared" si="93"/>
        <v>12.826143466996134</v>
      </c>
      <c r="Q292" s="11">
        <f t="shared" si="95"/>
        <v>-6.489869036815441</v>
      </c>
      <c r="T292" s="2">
        <f t="shared" si="94"/>
        <v>36808.5</v>
      </c>
      <c r="U292" s="4">
        <f t="shared" si="85"/>
        <v>-5.5964608458060797E-2</v>
      </c>
      <c r="V292" s="4">
        <f t="shared" si="86"/>
        <v>-6.9407977058468295E-2</v>
      </c>
      <c r="X292" s="4">
        <f t="shared" si="87"/>
        <v>-0.11192921691612159</v>
      </c>
      <c r="Y292" s="4">
        <f t="shared" si="88"/>
        <v>-0.13881595411693659</v>
      </c>
    </row>
    <row r="293" spans="1:25" x14ac:dyDescent="0.25">
      <c r="A293" s="6">
        <f t="shared" si="77"/>
        <v>36809.5</v>
      </c>
      <c r="B293">
        <f t="shared" si="79"/>
        <v>283</v>
      </c>
      <c r="C293" s="3">
        <f t="shared" si="78"/>
        <v>199.40379649555098</v>
      </c>
      <c r="D293" s="10">
        <f t="shared" si="80"/>
        <v>0.35223007068024442</v>
      </c>
      <c r="E293" s="3">
        <f t="shared" si="81"/>
        <v>636.45288490000007</v>
      </c>
      <c r="F293" s="10"/>
      <c r="G293" s="3">
        <f t="shared" si="82"/>
        <v>197.49646850562883</v>
      </c>
      <c r="H293" s="10">
        <f t="shared" si="89"/>
        <v>0.31523102653139923</v>
      </c>
      <c r="I293" s="10">
        <f t="shared" si="90"/>
        <v>-0.30064701544030287</v>
      </c>
      <c r="J293">
        <f t="shared" si="83"/>
        <v>23.439065898091108</v>
      </c>
      <c r="K293" s="10">
        <f t="shared" si="91"/>
        <v>0.91748362560822849</v>
      </c>
      <c r="L293" s="10">
        <f t="shared" si="92"/>
        <v>0.39777354957410133</v>
      </c>
      <c r="N293" s="3">
        <f t="shared" si="84"/>
        <v>3.2729066034756422</v>
      </c>
      <c r="O293" s="11">
        <f t="shared" si="93"/>
        <v>13.091626413902569</v>
      </c>
      <c r="Q293" s="11">
        <f t="shared" si="95"/>
        <v>-6.8684080478382237</v>
      </c>
      <c r="T293" s="2">
        <f t="shared" si="94"/>
        <v>36809.5</v>
      </c>
      <c r="U293" s="4">
        <f t="shared" si="85"/>
        <v>-5.7122996340914445E-2</v>
      </c>
      <c r="V293" s="4">
        <f t="shared" si="86"/>
        <v>-7.3494349836401865E-2</v>
      </c>
      <c r="X293" s="4">
        <f t="shared" si="87"/>
        <v>-0.11424599268182889</v>
      </c>
      <c r="Y293" s="4">
        <f t="shared" si="88"/>
        <v>-0.14698869967280373</v>
      </c>
    </row>
    <row r="294" spans="1:25" x14ac:dyDescent="0.25">
      <c r="A294" s="6">
        <f t="shared" si="77"/>
        <v>36810.5</v>
      </c>
      <c r="B294">
        <f t="shared" si="79"/>
        <v>284</v>
      </c>
      <c r="C294" s="3">
        <f t="shared" si="78"/>
        <v>200.38944383299111</v>
      </c>
      <c r="D294" s="10">
        <f t="shared" si="80"/>
        <v>0.37168695915773781</v>
      </c>
      <c r="E294" s="3">
        <f t="shared" si="81"/>
        <v>637.43848520000006</v>
      </c>
      <c r="F294" s="10"/>
      <c r="G294" s="3">
        <f t="shared" si="82"/>
        <v>198.48543246971562</v>
      </c>
      <c r="H294" s="10">
        <f t="shared" si="89"/>
        <v>0.33431262771294157</v>
      </c>
      <c r="I294" s="10">
        <f t="shared" si="90"/>
        <v>-0.31706353356578387</v>
      </c>
      <c r="J294">
        <f t="shared" si="83"/>
        <v>23.439065542018405</v>
      </c>
      <c r="K294" s="10">
        <f t="shared" si="91"/>
        <v>0.9174836280802483</v>
      </c>
      <c r="L294" s="10">
        <f t="shared" si="92"/>
        <v>0.39777354387226993</v>
      </c>
      <c r="N294" s="3">
        <f t="shared" si="84"/>
        <v>3.3372866011777225</v>
      </c>
      <c r="O294" s="11">
        <f t="shared" si="93"/>
        <v>13.34914640471089</v>
      </c>
      <c r="Q294" s="11">
        <f t="shared" si="95"/>
        <v>-7.2454092360170126</v>
      </c>
      <c r="T294" s="2">
        <f t="shared" si="94"/>
        <v>36810.5</v>
      </c>
      <c r="U294" s="4">
        <f t="shared" si="85"/>
        <v>-5.8246639273242126E-2</v>
      </c>
      <c r="V294" s="4">
        <f t="shared" si="86"/>
        <v>-7.7570590741507114E-2</v>
      </c>
      <c r="X294" s="4">
        <f t="shared" si="87"/>
        <v>-0.11649327854648425</v>
      </c>
      <c r="Y294" s="4">
        <f t="shared" si="88"/>
        <v>-0.15514118148301423</v>
      </c>
    </row>
    <row r="295" spans="1:25" x14ac:dyDescent="0.25">
      <c r="A295" s="6">
        <f t="shared" si="77"/>
        <v>36811.5</v>
      </c>
      <c r="B295">
        <f t="shared" si="79"/>
        <v>285</v>
      </c>
      <c r="C295" s="3">
        <f t="shared" si="78"/>
        <v>201.37509117043123</v>
      </c>
      <c r="D295" s="10">
        <f t="shared" si="80"/>
        <v>0.39139429044497853</v>
      </c>
      <c r="E295" s="3">
        <f t="shared" si="81"/>
        <v>638.42408550000005</v>
      </c>
      <c r="F295" s="10"/>
      <c r="G295" s="3">
        <f t="shared" si="82"/>
        <v>199.47496438265236</v>
      </c>
      <c r="H295" s="10">
        <f t="shared" si="89"/>
        <v>0.3536269006148256</v>
      </c>
      <c r="I295" s="10">
        <f t="shared" si="90"/>
        <v>-0.33339493645443308</v>
      </c>
      <c r="J295">
        <f t="shared" si="83"/>
        <v>23.439065185945697</v>
      </c>
      <c r="K295" s="10">
        <f t="shared" si="91"/>
        <v>0.91748363055226811</v>
      </c>
      <c r="L295" s="10">
        <f t="shared" si="92"/>
        <v>0.39777353817043842</v>
      </c>
      <c r="N295" s="3">
        <f t="shared" si="84"/>
        <v>3.399597393299485</v>
      </c>
      <c r="O295" s="11">
        <f t="shared" si="93"/>
        <v>13.59838957319794</v>
      </c>
      <c r="Q295" s="11">
        <f t="shared" si="95"/>
        <v>-7.6207689274704897</v>
      </c>
      <c r="T295" s="2">
        <f t="shared" si="94"/>
        <v>36811.5</v>
      </c>
      <c r="U295" s="4">
        <f t="shared" si="85"/>
        <v>-5.9334167755292627E-2</v>
      </c>
      <c r="V295" s="4">
        <f t="shared" si="86"/>
        <v>-8.1635863924638383E-2</v>
      </c>
      <c r="X295" s="4">
        <f t="shared" si="87"/>
        <v>-0.11866833551058525</v>
      </c>
      <c r="Y295" s="4">
        <f t="shared" si="88"/>
        <v>-0.16327172784927677</v>
      </c>
    </row>
    <row r="296" spans="1:25" x14ac:dyDescent="0.25">
      <c r="A296" s="6">
        <f t="shared" ref="A296:A359" si="96">A295+1</f>
        <v>36812.5</v>
      </c>
      <c r="B296">
        <f t="shared" si="79"/>
        <v>286</v>
      </c>
      <c r="C296" s="3">
        <f t="shared" ref="C296:C359" si="97">IF(280.4656+(36000.769/36525)*B296&lt;360,280.4656+(36000.769/36525)*B296,280.4656+(36000.769/36525)*B296-360)</f>
        <v>202.36073850787136</v>
      </c>
      <c r="D296" s="10">
        <f t="shared" si="80"/>
        <v>0.41136882906979089</v>
      </c>
      <c r="E296" s="3">
        <f t="shared" si="81"/>
        <v>639.40968580000003</v>
      </c>
      <c r="F296" s="10"/>
      <c r="G296" s="3">
        <f t="shared" si="82"/>
        <v>200.46506368157213</v>
      </c>
      <c r="H296" s="10">
        <f t="shared" si="89"/>
        <v>0.37318984668856608</v>
      </c>
      <c r="I296" s="10">
        <f t="shared" si="90"/>
        <v>-0.34963617677858083</v>
      </c>
      <c r="J296">
        <f t="shared" si="83"/>
        <v>23.439064829872994</v>
      </c>
      <c r="K296" s="10">
        <f t="shared" si="91"/>
        <v>0.91748363302428781</v>
      </c>
      <c r="L296" s="10">
        <f t="shared" si="92"/>
        <v>0.39777353246860697</v>
      </c>
      <c r="N296" s="3">
        <f t="shared" si="84"/>
        <v>3.4597615185208976</v>
      </c>
      <c r="O296" s="11">
        <f t="shared" si="93"/>
        <v>13.839046074083591</v>
      </c>
      <c r="Q296" s="11">
        <f t="shared" si="95"/>
        <v>-7.9943828783478432</v>
      </c>
      <c r="T296" s="2">
        <f t="shared" si="94"/>
        <v>36812.5</v>
      </c>
      <c r="U296" s="4">
        <f t="shared" si="85"/>
        <v>-6.0384229831988441E-2</v>
      </c>
      <c r="V296" s="4">
        <f t="shared" si="86"/>
        <v>-8.5689313011714702E-2</v>
      </c>
      <c r="X296" s="4">
        <f t="shared" si="87"/>
        <v>-0.12076845966397688</v>
      </c>
      <c r="Y296" s="4">
        <f t="shared" si="88"/>
        <v>-0.1713786260234294</v>
      </c>
    </row>
    <row r="297" spans="1:25" x14ac:dyDescent="0.25">
      <c r="A297" s="6">
        <f t="shared" si="96"/>
        <v>36813.5</v>
      </c>
      <c r="B297">
        <f t="shared" si="79"/>
        <v>287</v>
      </c>
      <c r="C297" s="3">
        <f t="shared" si="97"/>
        <v>203.34638584531149</v>
      </c>
      <c r="D297" s="10">
        <f t="shared" si="80"/>
        <v>0.43162811819605384</v>
      </c>
      <c r="E297" s="3">
        <f t="shared" si="81"/>
        <v>640.39528610000002</v>
      </c>
      <c r="F297" s="10"/>
      <c r="G297" s="3">
        <f t="shared" si="82"/>
        <v>201.45572962963794</v>
      </c>
      <c r="H297" s="10">
        <f t="shared" si="89"/>
        <v>0.39301819256474169</v>
      </c>
      <c r="I297" s="10">
        <f t="shared" si="90"/>
        <v>-0.36578221749067213</v>
      </c>
      <c r="J297">
        <f t="shared" si="83"/>
        <v>23.439064473800286</v>
      </c>
      <c r="K297" s="10">
        <f t="shared" si="91"/>
        <v>0.91748363549630751</v>
      </c>
      <c r="L297" s="10">
        <f t="shared" si="92"/>
        <v>0.39777352676677546</v>
      </c>
      <c r="N297" s="3">
        <f t="shared" si="84"/>
        <v>3.5177025990938886</v>
      </c>
      <c r="O297" s="11">
        <f t="shared" si="93"/>
        <v>14.070810396375554</v>
      </c>
      <c r="Q297" s="11">
        <f t="shared" si="95"/>
        <v>-8.3661462755976892</v>
      </c>
      <c r="T297" s="2">
        <f t="shared" si="94"/>
        <v>36813.5</v>
      </c>
      <c r="U297" s="4">
        <f t="shared" si="85"/>
        <v>-6.1395492460150455E-2</v>
      </c>
      <c r="V297" s="4">
        <f t="shared" si="86"/>
        <v>-8.973006026505688E-2</v>
      </c>
      <c r="X297" s="4">
        <f t="shared" si="87"/>
        <v>-0.12279098492030091</v>
      </c>
      <c r="Y297" s="4">
        <f t="shared" si="88"/>
        <v>-0.17946012053011376</v>
      </c>
    </row>
    <row r="298" spans="1:25" x14ac:dyDescent="0.25">
      <c r="A298" s="6">
        <f t="shared" si="96"/>
        <v>36814.5</v>
      </c>
      <c r="B298">
        <f t="shared" si="79"/>
        <v>288</v>
      </c>
      <c r="C298" s="3">
        <f t="shared" si="97"/>
        <v>204.3320331827515</v>
      </c>
      <c r="D298" s="10">
        <f t="shared" si="80"/>
        <v>0.45219054699055244</v>
      </c>
      <c r="E298" s="3">
        <f t="shared" si="81"/>
        <v>641.38088640000001</v>
      </c>
      <c r="F298" s="10"/>
      <c r="G298" s="3">
        <f t="shared" si="82"/>
        <v>202.44696131557353</v>
      </c>
      <c r="H298" s="10">
        <f t="shared" si="89"/>
        <v>0.41312945312253213</v>
      </c>
      <c r="I298" s="10">
        <f t="shared" si="90"/>
        <v>-0.38182803354050804</v>
      </c>
      <c r="J298">
        <f t="shared" si="83"/>
        <v>23.439064117727582</v>
      </c>
      <c r="K298" s="10">
        <f t="shared" si="91"/>
        <v>0.91748363796832721</v>
      </c>
      <c r="L298" s="10">
        <f t="shared" si="92"/>
        <v>0.39777352106494401</v>
      </c>
      <c r="N298" s="3">
        <f t="shared" si="84"/>
        <v>3.5733454214127334</v>
      </c>
      <c r="O298" s="11">
        <f t="shared" si="93"/>
        <v>14.293381685650933</v>
      </c>
      <c r="Q298" s="11">
        <f t="shared" si="95"/>
        <v>-8.7359537394214737</v>
      </c>
      <c r="T298" s="2">
        <f t="shared" si="94"/>
        <v>36814.5</v>
      </c>
      <c r="U298" s="4">
        <f t="shared" si="85"/>
        <v>-6.2366642914716483E-2</v>
      </c>
      <c r="V298" s="4">
        <f t="shared" si="86"/>
        <v>-9.3757205770107099E-2</v>
      </c>
      <c r="X298" s="4">
        <f t="shared" si="87"/>
        <v>-0.12473328582943297</v>
      </c>
      <c r="Y298" s="4">
        <f t="shared" si="88"/>
        <v>-0.1875144115402142</v>
      </c>
    </row>
    <row r="299" spans="1:25" x14ac:dyDescent="0.25">
      <c r="A299" s="6">
        <f t="shared" si="96"/>
        <v>36815.5</v>
      </c>
      <c r="B299">
        <f t="shared" si="79"/>
        <v>289</v>
      </c>
      <c r="C299" s="3">
        <f t="shared" si="97"/>
        <v>205.31768052019174</v>
      </c>
      <c r="D299" s="10">
        <f t="shared" si="80"/>
        <v>0.4730754236799628</v>
      </c>
      <c r="E299" s="3">
        <f t="shared" si="81"/>
        <v>642.3664867</v>
      </c>
      <c r="F299" s="10"/>
      <c r="G299" s="3">
        <f t="shared" si="82"/>
        <v>203.43875765325456</v>
      </c>
      <c r="H299" s="10">
        <f t="shared" si="89"/>
        <v>0.4335419998172198</v>
      </c>
      <c r="I299" s="10">
        <f t="shared" si="90"/>
        <v>-0.39776861360983923</v>
      </c>
      <c r="J299">
        <f t="shared" si="83"/>
        <v>23.439063761654879</v>
      </c>
      <c r="K299" s="10">
        <f t="shared" si="91"/>
        <v>0.91748364044034691</v>
      </c>
      <c r="L299" s="10">
        <f t="shared" si="92"/>
        <v>0.39777351536311245</v>
      </c>
      <c r="N299" s="3">
        <f t="shared" si="84"/>
        <v>3.6266160188476193</v>
      </c>
      <c r="O299" s="11">
        <f t="shared" si="93"/>
        <v>14.506464075390477</v>
      </c>
      <c r="Q299" s="11">
        <f t="shared" si="95"/>
        <v>-9.1036993275056748</v>
      </c>
      <c r="T299" s="2">
        <f t="shared" si="94"/>
        <v>36815.5</v>
      </c>
      <c r="U299" s="4">
        <f t="shared" si="85"/>
        <v>-6.3296390234459682E-2</v>
      </c>
      <c r="V299" s="4">
        <f t="shared" si="86"/>
        <v>-9.7769826650460231E-2</v>
      </c>
      <c r="X299" s="4">
        <f t="shared" si="87"/>
        <v>-0.12659278046891936</v>
      </c>
      <c r="Y299" s="4">
        <f t="shared" si="88"/>
        <v>-0.19553965330092046</v>
      </c>
    </row>
    <row r="300" spans="1:25" x14ac:dyDescent="0.25">
      <c r="A300" s="6">
        <f t="shared" si="96"/>
        <v>36816.5</v>
      </c>
      <c r="B300">
        <f t="shared" si="79"/>
        <v>290</v>
      </c>
      <c r="C300" s="3">
        <f t="shared" si="97"/>
        <v>206.30332785763176</v>
      </c>
      <c r="D300" s="10">
        <f t="shared" si="80"/>
        <v>0.49430305494230264</v>
      </c>
      <c r="E300" s="3">
        <f t="shared" si="81"/>
        <v>643.35208699999998</v>
      </c>
      <c r="F300" s="10"/>
      <c r="G300" s="3">
        <f t="shared" si="82"/>
        <v>204.43111738135852</v>
      </c>
      <c r="H300" s="10">
        <f t="shared" si="89"/>
        <v>0.45427513485940285</v>
      </c>
      <c r="I300" s="10">
        <f t="shared" si="90"/>
        <v>-0.41359896186358158</v>
      </c>
      <c r="J300">
        <f t="shared" si="83"/>
        <v>23.439063405582171</v>
      </c>
      <c r="K300" s="10">
        <f t="shared" si="91"/>
        <v>0.9174836429123665</v>
      </c>
      <c r="L300" s="10">
        <f t="shared" si="92"/>
        <v>0.39777350966128094</v>
      </c>
      <c r="N300" s="3">
        <f t="shared" si="84"/>
        <v>3.6774417568605937</v>
      </c>
      <c r="O300" s="11">
        <f t="shared" si="93"/>
        <v>14.709767027442375</v>
      </c>
      <c r="Q300" s="11">
        <f t="shared" si="95"/>
        <v>-9.4692765411261863</v>
      </c>
      <c r="T300" s="2">
        <f t="shared" si="94"/>
        <v>36816.5</v>
      </c>
      <c r="U300" s="4">
        <f t="shared" si="85"/>
        <v>-6.4183466707542131E-2</v>
      </c>
      <c r="V300" s="4">
        <f t="shared" si="86"/>
        <v>-0.10176697631428412</v>
      </c>
      <c r="X300" s="4">
        <f t="shared" si="87"/>
        <v>-0.12836693341508426</v>
      </c>
      <c r="Y300" s="4">
        <f t="shared" si="88"/>
        <v>-0.20353395262856824</v>
      </c>
    </row>
    <row r="301" spans="1:25" x14ac:dyDescent="0.25">
      <c r="A301" s="6">
        <f t="shared" si="96"/>
        <v>36817.5</v>
      </c>
      <c r="B301">
        <f t="shared" si="79"/>
        <v>291</v>
      </c>
      <c r="C301" s="3">
        <f t="shared" si="97"/>
        <v>207.28897519507188</v>
      </c>
      <c r="D301" s="10">
        <f t="shared" si="80"/>
        <v>0.51589483235645073</v>
      </c>
      <c r="E301" s="3">
        <f t="shared" si="81"/>
        <v>644.33768729999997</v>
      </c>
      <c r="F301" s="10"/>
      <c r="G301" s="3">
        <f t="shared" si="82"/>
        <v>205.42403906307902</v>
      </c>
      <c r="H301" s="10">
        <f t="shared" si="89"/>
        <v>0.47534917191207288</v>
      </c>
      <c r="I301" s="10">
        <f t="shared" si="90"/>
        <v>-0.42931409971701268</v>
      </c>
      <c r="J301">
        <f t="shared" si="83"/>
        <v>23.439063049509468</v>
      </c>
      <c r="K301" s="10">
        <f t="shared" si="91"/>
        <v>0.91748364538438609</v>
      </c>
      <c r="L301" s="10">
        <f t="shared" si="92"/>
        <v>0.39777350395944938</v>
      </c>
      <c r="N301" s="3">
        <f t="shared" si="84"/>
        <v>3.7257514204128359</v>
      </c>
      <c r="O301" s="11">
        <f t="shared" si="93"/>
        <v>14.903005681651344</v>
      </c>
      <c r="Q301" s="11">
        <f t="shared" si="95"/>
        <v>-9.8325783332219032</v>
      </c>
      <c r="T301" s="2">
        <f t="shared" si="94"/>
        <v>36817.5</v>
      </c>
      <c r="U301" s="4">
        <f t="shared" si="85"/>
        <v>-6.5026629397059457E-2</v>
      </c>
      <c r="V301" s="4">
        <f t="shared" si="86"/>
        <v>-0.1057476837354092</v>
      </c>
      <c r="X301" s="4">
        <f t="shared" si="87"/>
        <v>-0.13005325879411891</v>
      </c>
      <c r="Y301" s="4">
        <f t="shared" si="88"/>
        <v>-0.2114953674708184</v>
      </c>
    </row>
    <row r="302" spans="1:25" x14ac:dyDescent="0.25">
      <c r="A302" s="6">
        <f t="shared" si="96"/>
        <v>36818.5</v>
      </c>
      <c r="B302">
        <f t="shared" si="79"/>
        <v>292</v>
      </c>
      <c r="C302" s="3">
        <f t="shared" si="97"/>
        <v>208.27462253251201</v>
      </c>
      <c r="D302" s="10">
        <f t="shared" si="80"/>
        <v>0.53787332672373189</v>
      </c>
      <c r="E302" s="3">
        <f t="shared" si="81"/>
        <v>645.32328759999996</v>
      </c>
      <c r="F302" s="10"/>
      <c r="G302" s="3">
        <f t="shared" si="82"/>
        <v>206.41752108589944</v>
      </c>
      <c r="H302" s="10">
        <f t="shared" si="89"/>
        <v>0.49678552405421639</v>
      </c>
      <c r="I302" s="10">
        <f t="shared" si="90"/>
        <v>-0.44490906761811522</v>
      </c>
      <c r="J302">
        <f t="shared" si="83"/>
        <v>23.43906269343676</v>
      </c>
      <c r="K302" s="10">
        <f t="shared" si="91"/>
        <v>0.91748364785640568</v>
      </c>
      <c r="L302" s="10">
        <f t="shared" si="92"/>
        <v>0.39777349825761776</v>
      </c>
      <c r="N302" s="3">
        <f t="shared" si="84"/>
        <v>3.7714753036590545</v>
      </c>
      <c r="O302" s="11">
        <f t="shared" si="93"/>
        <v>15.085901214636218</v>
      </c>
      <c r="Q302" s="11">
        <f t="shared" si="95"/>
        <v>-10.193497118531383</v>
      </c>
      <c r="T302" s="2">
        <f t="shared" si="94"/>
        <v>36818.5</v>
      </c>
      <c r="U302" s="4">
        <f t="shared" si="85"/>
        <v>-6.5824661706503446E-2</v>
      </c>
      <c r="V302" s="4">
        <f t="shared" si="86"/>
        <v>-0.10971095277249676</v>
      </c>
      <c r="X302" s="4">
        <f t="shared" si="87"/>
        <v>-0.13164932341300689</v>
      </c>
      <c r="Y302" s="4">
        <f t="shared" si="88"/>
        <v>-0.21942190554499352</v>
      </c>
    </row>
    <row r="303" spans="1:25" x14ac:dyDescent="0.25">
      <c r="A303" s="6">
        <f t="shared" si="96"/>
        <v>36819.5</v>
      </c>
      <c r="B303">
        <f t="shared" si="79"/>
        <v>293</v>
      </c>
      <c r="C303" s="3">
        <f t="shared" si="97"/>
        <v>209.26026986995203</v>
      </c>
      <c r="D303" s="10">
        <f t="shared" si="80"/>
        <v>0.56026239117977983</v>
      </c>
      <c r="E303" s="3">
        <f t="shared" si="81"/>
        <v>646.30888789999995</v>
      </c>
      <c r="F303" s="10"/>
      <c r="G303" s="3">
        <f t="shared" si="82"/>
        <v>207.41156166143145</v>
      </c>
      <c r="H303" s="10">
        <f t="shared" si="89"/>
        <v>0.51860679985463698</v>
      </c>
      <c r="I303" s="10">
        <f t="shared" si="90"/>
        <v>-0.46037892684435294</v>
      </c>
      <c r="J303">
        <f t="shared" si="83"/>
        <v>23.439062337364057</v>
      </c>
      <c r="K303" s="10">
        <f t="shared" si="91"/>
        <v>0.91748365032842516</v>
      </c>
      <c r="L303" s="10">
        <f t="shared" si="92"/>
        <v>0.39777349255578626</v>
      </c>
      <c r="N303" s="3">
        <f t="shared" si="84"/>
        <v>3.8145453019134621</v>
      </c>
      <c r="O303" s="11">
        <f t="shared" si="93"/>
        <v>15.258181207653848</v>
      </c>
      <c r="Q303" s="11">
        <f t="shared" si="95"/>
        <v>-10.551924785890302</v>
      </c>
      <c r="T303" s="2">
        <f t="shared" si="94"/>
        <v>36819.5</v>
      </c>
      <c r="U303" s="4">
        <f t="shared" si="85"/>
        <v>-6.6576374984871067E-2</v>
      </c>
      <c r="V303" s="4">
        <f t="shared" si="86"/>
        <v>-0.11365576152990535</v>
      </c>
      <c r="X303" s="4">
        <f t="shared" si="87"/>
        <v>-0.13315274996974213</v>
      </c>
      <c r="Y303" s="4">
        <f t="shared" si="88"/>
        <v>-0.2273115230598107</v>
      </c>
    </row>
    <row r="304" spans="1:25" x14ac:dyDescent="0.25">
      <c r="A304" s="6">
        <f t="shared" si="96"/>
        <v>36820.5</v>
      </c>
      <c r="B304">
        <f t="shared" si="79"/>
        <v>294</v>
      </c>
      <c r="C304" s="3">
        <f t="shared" si="97"/>
        <v>210.24591720739227</v>
      </c>
      <c r="D304" s="10">
        <f t="shared" si="80"/>
        <v>0.58308727413429884</v>
      </c>
      <c r="E304" s="3">
        <f t="shared" si="81"/>
        <v>647.29448819999993</v>
      </c>
      <c r="F304" s="10"/>
      <c r="G304" s="3">
        <f t="shared" si="82"/>
        <v>208.40615882531756</v>
      </c>
      <c r="H304" s="10">
        <f t="shared" si="89"/>
        <v>0.54083690850851329</v>
      </c>
      <c r="I304" s="10">
        <f t="shared" si="90"/>
        <v>-0.47571876131303426</v>
      </c>
      <c r="J304">
        <f t="shared" si="83"/>
        <v>23.439061981291353</v>
      </c>
      <c r="K304" s="10">
        <f t="shared" si="91"/>
        <v>0.91748365280044464</v>
      </c>
      <c r="L304" s="10">
        <f t="shared" si="92"/>
        <v>0.39777348685395469</v>
      </c>
      <c r="N304" s="3">
        <f t="shared" si="84"/>
        <v>3.8548950058571441</v>
      </c>
      <c r="O304" s="11">
        <f t="shared" si="93"/>
        <v>15.419580023428576</v>
      </c>
      <c r="Q304" s="11">
        <f t="shared" si="95"/>
        <v>-10.907752712785099</v>
      </c>
      <c r="T304" s="2">
        <f t="shared" si="94"/>
        <v>36820.5</v>
      </c>
      <c r="U304" s="4">
        <f t="shared" si="85"/>
        <v>-6.7280610170893262E-2</v>
      </c>
      <c r="V304" s="4">
        <f t="shared" si="86"/>
        <v>-0.11758106176401684</v>
      </c>
      <c r="X304" s="4">
        <f t="shared" si="87"/>
        <v>-0.13456122034178652</v>
      </c>
      <c r="Y304" s="4">
        <f t="shared" si="88"/>
        <v>-0.23516212352803367</v>
      </c>
    </row>
    <row r="305" spans="1:27" x14ac:dyDescent="0.25">
      <c r="A305" s="6">
        <f t="shared" si="96"/>
        <v>36821.5</v>
      </c>
      <c r="B305">
        <f t="shared" si="79"/>
        <v>295</v>
      </c>
      <c r="C305" s="3">
        <f t="shared" si="97"/>
        <v>211.23156454483228</v>
      </c>
      <c r="D305" s="10">
        <f t="shared" si="80"/>
        <v>0.60637474321408746</v>
      </c>
      <c r="E305" s="3">
        <f t="shared" si="81"/>
        <v>648.28008850000003</v>
      </c>
      <c r="F305" s="10"/>
      <c r="G305" s="3">
        <f t="shared" si="82"/>
        <v>209.40131043719649</v>
      </c>
      <c r="H305" s="10">
        <f t="shared" si="89"/>
        <v>0.5635011751146044</v>
      </c>
      <c r="I305" s="10">
        <f t="shared" si="90"/>
        <v>-0.49092367940439102</v>
      </c>
      <c r="J305">
        <f t="shared" si="83"/>
        <v>23.439061625218645</v>
      </c>
      <c r="K305" s="10">
        <f t="shared" si="91"/>
        <v>0.917483655272464</v>
      </c>
      <c r="L305" s="10">
        <f t="shared" si="92"/>
        <v>0.39777348115212308</v>
      </c>
      <c r="N305" s="3">
        <f t="shared" si="84"/>
        <v>3.8924597979427866</v>
      </c>
      <c r="O305" s="11">
        <f t="shared" si="93"/>
        <v>15.569839191771147</v>
      </c>
      <c r="Q305" s="11">
        <f t="shared" si="95"/>
        <v>-11.260871782258148</v>
      </c>
      <c r="T305" s="2">
        <f t="shared" si="94"/>
        <v>36821.5</v>
      </c>
      <c r="U305" s="4">
        <f t="shared" si="85"/>
        <v>-6.7936239475614835E-2</v>
      </c>
      <c r="V305" s="4">
        <f t="shared" si="86"/>
        <v>-0.12148577833895016</v>
      </c>
      <c r="X305" s="4">
        <f t="shared" si="87"/>
        <v>-0.13587247895122967</v>
      </c>
      <c r="Y305" s="4">
        <f t="shared" si="88"/>
        <v>-0.24297155667790032</v>
      </c>
    </row>
    <row r="306" spans="1:27" x14ac:dyDescent="0.25">
      <c r="A306" s="6">
        <f t="shared" si="96"/>
        <v>36822.5</v>
      </c>
      <c r="B306">
        <f t="shared" si="79"/>
        <v>296</v>
      </c>
      <c r="C306" s="3">
        <f t="shared" si="97"/>
        <v>212.21721188227241</v>
      </c>
      <c r="D306" s="10">
        <f t="shared" si="80"/>
        <v>0.63015322154377518</v>
      </c>
      <c r="E306" s="3">
        <f t="shared" si="81"/>
        <v>649.26568880000002</v>
      </c>
      <c r="F306" s="10"/>
      <c r="G306" s="3">
        <f t="shared" si="82"/>
        <v>210.39701418073724</v>
      </c>
      <c r="H306" s="10">
        <f t="shared" si="89"/>
        <v>0.58662646731576429</v>
      </c>
      <c r="I306" s="10">
        <f t="shared" si="90"/>
        <v>-0.50598881579656496</v>
      </c>
      <c r="J306">
        <f t="shared" si="83"/>
        <v>23.439061269145942</v>
      </c>
      <c r="K306" s="10">
        <f t="shared" si="91"/>
        <v>0.91748365774448337</v>
      </c>
      <c r="L306" s="10">
        <f t="shared" si="92"/>
        <v>0.39777347545029146</v>
      </c>
      <c r="N306" s="3">
        <f t="shared" si="84"/>
        <v>3.9271769509360861</v>
      </c>
      <c r="O306" s="11">
        <f t="shared" si="93"/>
        <v>15.708707803744344</v>
      </c>
      <c r="Q306" s="11">
        <f t="shared" si="95"/>
        <v>-11.611172402261271</v>
      </c>
      <c r="T306" s="2">
        <f t="shared" si="94"/>
        <v>36822.5</v>
      </c>
      <c r="U306" s="4">
        <f t="shared" si="85"/>
        <v>-6.8542168102266515E-2</v>
      </c>
      <c r="V306" s="4">
        <f t="shared" si="86"/>
        <v>-0.12536880873577272</v>
      </c>
      <c r="X306" s="4">
        <f t="shared" si="87"/>
        <v>-0.13708433620453303</v>
      </c>
      <c r="Y306" s="4">
        <f t="shared" si="88"/>
        <v>-0.25073761747154544</v>
      </c>
    </row>
    <row r="307" spans="1:27" x14ac:dyDescent="0.25">
      <c r="A307" s="6">
        <f t="shared" si="96"/>
        <v>36823.5</v>
      </c>
      <c r="B307">
        <f t="shared" si="79"/>
        <v>297</v>
      </c>
      <c r="C307" s="3">
        <f t="shared" si="97"/>
        <v>213.20285921971254</v>
      </c>
      <c r="D307" s="10">
        <f t="shared" si="80"/>
        <v>0.65445293788242498</v>
      </c>
      <c r="E307" s="3">
        <f t="shared" si="81"/>
        <v>650.25128910000001</v>
      </c>
      <c r="F307" s="10"/>
      <c r="G307" s="3">
        <f t="shared" si="82"/>
        <v>211.39326756373603</v>
      </c>
      <c r="H307" s="10">
        <f t="shared" si="89"/>
        <v>0.61024133469230446</v>
      </c>
      <c r="I307" s="10">
        <f t="shared" si="90"/>
        <v>-0.52090933331148448</v>
      </c>
      <c r="J307">
        <f t="shared" si="83"/>
        <v>23.439060913073234</v>
      </c>
      <c r="K307" s="10">
        <f t="shared" si="91"/>
        <v>0.91748366021650285</v>
      </c>
      <c r="L307" s="10">
        <f t="shared" si="92"/>
        <v>0.39777346974845978</v>
      </c>
      <c r="N307" s="3">
        <f t="shared" si="84"/>
        <v>3.9589857285187695</v>
      </c>
      <c r="O307" s="11">
        <f t="shared" si="93"/>
        <v>15.835942914075078</v>
      </c>
      <c r="Q307" s="11">
        <f t="shared" si="95"/>
        <v>-11.958544527549353</v>
      </c>
      <c r="T307" s="2">
        <f t="shared" si="94"/>
        <v>36823.5</v>
      </c>
      <c r="U307" s="4">
        <f t="shared" si="85"/>
        <v>-6.9097336002118898E-2</v>
      </c>
      <c r="V307" s="4">
        <f t="shared" si="86"/>
        <v>-0.12922902261942504</v>
      </c>
      <c r="X307" s="4">
        <f t="shared" si="87"/>
        <v>-0.1381946720042378</v>
      </c>
      <c r="Y307" s="4">
        <f t="shared" si="88"/>
        <v>-0.25845804523885008</v>
      </c>
    </row>
    <row r="308" spans="1:27" x14ac:dyDescent="0.25">
      <c r="A308" s="6">
        <f t="shared" si="96"/>
        <v>36824.5</v>
      </c>
      <c r="B308">
        <f t="shared" si="79"/>
        <v>298</v>
      </c>
      <c r="C308" s="3">
        <f t="shared" si="97"/>
        <v>214.18850655715266</v>
      </c>
      <c r="D308" s="10">
        <f t="shared" si="80"/>
        <v>0.67930609234760553</v>
      </c>
      <c r="E308" s="3">
        <f t="shared" si="81"/>
        <v>651.2368894</v>
      </c>
      <c r="F308" s="10"/>
      <c r="G308" s="3">
        <f t="shared" si="82"/>
        <v>212.39006791828214</v>
      </c>
      <c r="H308" s="10">
        <f t="shared" si="89"/>
        <v>0.63437616249161122</v>
      </c>
      <c r="I308" s="10">
        <f t="shared" si="90"/>
        <v>-0.53568042477077171</v>
      </c>
      <c r="J308">
        <f t="shared" si="83"/>
        <v>23.439060557000531</v>
      </c>
      <c r="K308" s="10">
        <f t="shared" si="91"/>
        <v>0.91748366268852211</v>
      </c>
      <c r="L308" s="10">
        <f t="shared" si="92"/>
        <v>0.39777346404662817</v>
      </c>
      <c r="N308" s="3">
        <f t="shared" si="84"/>
        <v>3.9878274878582829</v>
      </c>
      <c r="O308" s="11">
        <f t="shared" si="93"/>
        <v>15.951309951433132</v>
      </c>
      <c r="Q308" s="11">
        <f t="shared" si="95"/>
        <v>-12.302877684208624</v>
      </c>
      <c r="T308" s="2">
        <f t="shared" si="94"/>
        <v>36824.5</v>
      </c>
      <c r="U308" s="4">
        <f t="shared" si="85"/>
        <v>-6.9600719664661234E-2</v>
      </c>
      <c r="V308" s="4">
        <f t="shared" si="86"/>
        <v>-0.13306526146776382</v>
      </c>
      <c r="X308" s="4">
        <f t="shared" si="87"/>
        <v>-0.13920143932932247</v>
      </c>
      <c r="Y308" s="4">
        <f t="shared" si="88"/>
        <v>-0.26613052293552764</v>
      </c>
    </row>
    <row r="309" spans="1:27" x14ac:dyDescent="0.25">
      <c r="A309" s="6">
        <f t="shared" si="96"/>
        <v>36825.5</v>
      </c>
      <c r="B309">
        <f t="shared" si="79"/>
        <v>299</v>
      </c>
      <c r="C309" s="3">
        <f t="shared" si="97"/>
        <v>215.17415389459279</v>
      </c>
      <c r="D309" s="10">
        <f t="shared" si="80"/>
        <v>0.70474703970622155</v>
      </c>
      <c r="E309" s="3">
        <f t="shared" si="81"/>
        <v>652.2224897000001</v>
      </c>
      <c r="F309" s="10"/>
      <c r="G309" s="3">
        <f t="shared" si="82"/>
        <v>213.3874124009906</v>
      </c>
      <c r="H309" s="10">
        <f t="shared" si="89"/>
        <v>0.65906334150199997</v>
      </c>
      <c r="I309" s="10">
        <f t="shared" si="90"/>
        <v>-0.55029731486065547</v>
      </c>
      <c r="J309">
        <f t="shared" si="83"/>
        <v>23.439060200927827</v>
      </c>
      <c r="K309" s="10">
        <f t="shared" si="91"/>
        <v>0.91748366516054136</v>
      </c>
      <c r="L309" s="10">
        <f t="shared" si="92"/>
        <v>0.39777345834479649</v>
      </c>
      <c r="N309" s="3">
        <f t="shared" si="84"/>
        <v>4.0136457840328408</v>
      </c>
      <c r="O309" s="11">
        <f t="shared" si="93"/>
        <v>16.054583136131363</v>
      </c>
      <c r="Q309" s="11">
        <f t="shared" si="95"/>
        <v>-12.644060996909253</v>
      </c>
      <c r="T309" s="2">
        <f t="shared" si="94"/>
        <v>36825.5</v>
      </c>
      <c r="U309" s="4">
        <f t="shared" si="85"/>
        <v>-7.005133394016233E-2</v>
      </c>
      <c r="V309" s="4">
        <f t="shared" si="86"/>
        <v>-0.13687633826722234</v>
      </c>
      <c r="X309" s="4">
        <f t="shared" si="87"/>
        <v>-0.14010266788032466</v>
      </c>
      <c r="Y309" s="4">
        <f t="shared" si="88"/>
        <v>-0.27375267653444468</v>
      </c>
    </row>
    <row r="310" spans="1:27" x14ac:dyDescent="0.25">
      <c r="A310" s="6">
        <f t="shared" si="96"/>
        <v>36826.5</v>
      </c>
      <c r="B310">
        <f t="shared" si="79"/>
        <v>300</v>
      </c>
      <c r="C310" s="3">
        <f t="shared" si="97"/>
        <v>216.15980123203281</v>
      </c>
      <c r="D310" s="10">
        <f t="shared" si="80"/>
        <v>0.73081249250019709</v>
      </c>
      <c r="E310" s="3">
        <f t="shared" si="81"/>
        <v>653.20809000000008</v>
      </c>
      <c r="F310" s="10"/>
      <c r="G310" s="3">
        <f t="shared" si="82"/>
        <v>214.38529799330252</v>
      </c>
      <c r="H310" s="10">
        <f t="shared" si="89"/>
        <v>0.68433745614045205</v>
      </c>
      <c r="I310" s="10">
        <f t="shared" si="90"/>
        <v>-0.56475526200488613</v>
      </c>
      <c r="J310">
        <f t="shared" si="83"/>
        <v>23.43905984485512</v>
      </c>
      <c r="K310" s="10">
        <f t="shared" si="91"/>
        <v>0.91748366763256073</v>
      </c>
      <c r="L310" s="10">
        <f t="shared" si="92"/>
        <v>0.39777345264296476</v>
      </c>
      <c r="N310" s="3">
        <f t="shared" si="84"/>
        <v>4.0363864761809642</v>
      </c>
      <c r="O310" s="11">
        <f t="shared" si="93"/>
        <v>16.145545904723857</v>
      </c>
      <c r="Q310" s="11">
        <f t="shared" si="95"/>
        <v>-12.981983218970656</v>
      </c>
      <c r="T310" s="2">
        <f t="shared" si="94"/>
        <v>36826.5</v>
      </c>
      <c r="U310" s="4">
        <f t="shared" si="85"/>
        <v>-7.0448233892329501E-2</v>
      </c>
      <c r="V310" s="4">
        <f t="shared" si="86"/>
        <v>-0.14066103727971715</v>
      </c>
      <c r="X310" s="4">
        <f t="shared" si="87"/>
        <v>-0.140896467784659</v>
      </c>
      <c r="Y310" s="4">
        <f t="shared" si="88"/>
        <v>-0.28132207455943431</v>
      </c>
    </row>
    <row r="311" spans="1:27" x14ac:dyDescent="0.25">
      <c r="A311" s="6">
        <f t="shared" si="96"/>
        <v>36827.5</v>
      </c>
      <c r="B311">
        <f t="shared" si="79"/>
        <v>301</v>
      </c>
      <c r="C311" s="3">
        <f t="shared" si="97"/>
        <v>217.14544856947305</v>
      </c>
      <c r="D311" s="10">
        <f t="shared" si="80"/>
        <v>0.75754174661239859</v>
      </c>
      <c r="E311" s="3">
        <f t="shared" si="81"/>
        <v>654.19369030000007</v>
      </c>
      <c r="F311" s="10"/>
      <c r="G311" s="3">
        <f t="shared" si="82"/>
        <v>215.38372150185538</v>
      </c>
      <c r="H311" s="10">
        <f t="shared" si="89"/>
        <v>0.71023549312915313</v>
      </c>
      <c r="I311" s="10">
        <f t="shared" si="90"/>
        <v>-0.5790495602446365</v>
      </c>
      <c r="J311">
        <f t="shared" si="83"/>
        <v>23.439059488782416</v>
      </c>
      <c r="K311" s="10">
        <f t="shared" si="91"/>
        <v>0.91748367010457987</v>
      </c>
      <c r="L311" s="10">
        <f t="shared" si="92"/>
        <v>0.39777344694113309</v>
      </c>
      <c r="N311" s="3">
        <f t="shared" si="84"/>
        <v>4.0559978352231019</v>
      </c>
      <c r="O311" s="11">
        <f t="shared" si="93"/>
        <v>16.223991340892407</v>
      </c>
      <c r="Q311" s="11">
        <f t="shared" si="95"/>
        <v>-13.316532765325292</v>
      </c>
      <c r="T311" s="2">
        <f t="shared" si="94"/>
        <v>36827.5</v>
      </c>
      <c r="U311" s="4">
        <f t="shared" si="85"/>
        <v>-7.0790516678405566E-2</v>
      </c>
      <c r="V311" s="4">
        <f t="shared" si="86"/>
        <v>-0.14441811388552991</v>
      </c>
      <c r="X311" s="4">
        <f t="shared" si="87"/>
        <v>-0.14158103335681113</v>
      </c>
      <c r="Y311" s="4">
        <f t="shared" si="88"/>
        <v>-0.28883622777105983</v>
      </c>
    </row>
    <row r="312" spans="1:27" x14ac:dyDescent="0.25">
      <c r="A312" s="6">
        <f t="shared" si="96"/>
        <v>36828.5</v>
      </c>
      <c r="B312">
        <f t="shared" si="79"/>
        <v>302</v>
      </c>
      <c r="C312" s="3">
        <f t="shared" si="97"/>
        <v>218.13109590691306</v>
      </c>
      <c r="D312" s="10">
        <f t="shared" si="80"/>
        <v>0.78497693227316445</v>
      </c>
      <c r="E312" s="3">
        <f t="shared" si="81"/>
        <v>655.17929060000006</v>
      </c>
      <c r="F312" s="10"/>
      <c r="G312" s="3">
        <f t="shared" si="82"/>
        <v>216.38267955891985</v>
      </c>
      <c r="H312" s="10">
        <f t="shared" si="89"/>
        <v>0.73679707349268952</v>
      </c>
      <c r="I312" s="10">
        <f t="shared" si="90"/>
        <v>-0.59317554112426074</v>
      </c>
      <c r="J312">
        <f t="shared" si="83"/>
        <v>23.439059132709712</v>
      </c>
      <c r="K312" s="10">
        <f t="shared" si="91"/>
        <v>0.91748367257659902</v>
      </c>
      <c r="L312" s="10">
        <f t="shared" si="92"/>
        <v>0.39777344123930142</v>
      </c>
      <c r="N312" s="3">
        <f t="shared" si="84"/>
        <v>4.0724306529848571</v>
      </c>
      <c r="O312" s="11">
        <f t="shared" si="93"/>
        <v>16.289722611939428</v>
      </c>
      <c r="Q312" s="11">
        <f t="shared" si="95"/>
        <v>-13.647597748461392</v>
      </c>
      <c r="T312" s="2">
        <f t="shared" si="94"/>
        <v>36828.5</v>
      </c>
      <c r="U312" s="4">
        <f t="shared" si="85"/>
        <v>-7.10773234537284E-2</v>
      </c>
      <c r="V312" s="4">
        <f t="shared" si="86"/>
        <v>-0.14814629450695269</v>
      </c>
      <c r="X312" s="4">
        <f t="shared" si="87"/>
        <v>-0.1421546469074568</v>
      </c>
      <c r="Y312" s="4">
        <f t="shared" si="88"/>
        <v>-0.29629258901390537</v>
      </c>
    </row>
    <row r="313" spans="1:27" x14ac:dyDescent="0.25">
      <c r="A313" s="6">
        <f t="shared" si="96"/>
        <v>36829.5</v>
      </c>
      <c r="B313">
        <f t="shared" si="79"/>
        <v>303</v>
      </c>
      <c r="C313" s="3">
        <f t="shared" si="97"/>
        <v>219.11674324435319</v>
      </c>
      <c r="D313" s="10">
        <f t="shared" si="80"/>
        <v>0.81316329397197773</v>
      </c>
      <c r="E313" s="3">
        <f t="shared" si="81"/>
        <v>656.16489090000005</v>
      </c>
      <c r="F313" s="10"/>
      <c r="G313" s="3">
        <f t="shared" si="82"/>
        <v>217.38216862290975</v>
      </c>
      <c r="H313" s="10">
        <f t="shared" si="89"/>
        <v>0.76406471102691431</v>
      </c>
      <c r="I313" s="10">
        <f t="shared" si="90"/>
        <v>-0.60712857558190414</v>
      </c>
      <c r="J313">
        <f t="shared" si="83"/>
        <v>23.439058776637005</v>
      </c>
      <c r="K313" s="10">
        <f t="shared" si="91"/>
        <v>0.91748367504861827</v>
      </c>
      <c r="L313" s="10">
        <f t="shared" si="92"/>
        <v>0.39777343553746963</v>
      </c>
      <c r="N313" s="3">
        <f t="shared" si="84"/>
        <v>4.0856383525268427</v>
      </c>
      <c r="O313" s="11">
        <f t="shared" si="93"/>
        <v>16.342553410107371</v>
      </c>
      <c r="Q313" s="11">
        <f t="shared" si="95"/>
        <v>-13.975066017424366</v>
      </c>
      <c r="T313" s="2">
        <f t="shared" si="94"/>
        <v>36829.5</v>
      </c>
      <c r="U313" s="4">
        <f t="shared" si="85"/>
        <v>-7.1307841297350197E-2</v>
      </c>
      <c r="V313" s="4">
        <f t="shared" si="86"/>
        <v>-0.15184427661757938</v>
      </c>
      <c r="X313" s="4">
        <f t="shared" si="87"/>
        <v>-0.14261568259470039</v>
      </c>
      <c r="Y313" s="4">
        <f t="shared" si="88"/>
        <v>-0.30368855323515875</v>
      </c>
    </row>
    <row r="314" spans="1:27" x14ac:dyDescent="0.25">
      <c r="A314" s="6">
        <f t="shared" si="96"/>
        <v>36830.5</v>
      </c>
      <c r="B314">
        <f t="shared" si="79"/>
        <v>304</v>
      </c>
      <c r="C314" s="3">
        <f t="shared" si="97"/>
        <v>220.10239058179332</v>
      </c>
      <c r="D314" s="10">
        <f t="shared" si="80"/>
        <v>0.84214950328509375</v>
      </c>
      <c r="E314" s="3">
        <f t="shared" si="81"/>
        <v>657.15049120000003</v>
      </c>
      <c r="F314" s="10"/>
      <c r="G314" s="3">
        <f t="shared" si="82"/>
        <v>218.38218497895843</v>
      </c>
      <c r="H314" s="10">
        <f t="shared" si="89"/>
        <v>0.79208410088295012</v>
      </c>
      <c r="I314" s="10">
        <f t="shared" si="90"/>
        <v>-0.62090407584372775</v>
      </c>
      <c r="J314">
        <f t="shared" si="83"/>
        <v>23.439058420564301</v>
      </c>
      <c r="K314" s="10">
        <f t="shared" si="91"/>
        <v>0.91748367752063731</v>
      </c>
      <c r="L314" s="10">
        <f t="shared" si="92"/>
        <v>0.3977734298356379</v>
      </c>
      <c r="N314" s="3">
        <f t="shared" si="84"/>
        <v>4.0955770994664249</v>
      </c>
      <c r="O314" s="11">
        <f t="shared" si="93"/>
        <v>16.3823083978657</v>
      </c>
      <c r="Q314" s="11">
        <f t="shared" si="95"/>
        <v>-14.29882519994711</v>
      </c>
      <c r="T314" s="2">
        <f t="shared" si="94"/>
        <v>36830.5</v>
      </c>
      <c r="U314" s="4">
        <f t="shared" si="85"/>
        <v>-7.1481305154968408E-2</v>
      </c>
      <c r="V314" s="4">
        <f t="shared" si="86"/>
        <v>-0.15551072884210568</v>
      </c>
      <c r="X314" s="4">
        <f t="shared" si="87"/>
        <v>-0.14296261030993682</v>
      </c>
      <c r="Y314" s="4">
        <f t="shared" si="88"/>
        <v>-0.31102145768421136</v>
      </c>
    </row>
    <row r="315" spans="1:27" x14ac:dyDescent="0.25">
      <c r="A315" s="6">
        <f t="shared" si="96"/>
        <v>36831.5</v>
      </c>
      <c r="B315">
        <f t="shared" si="79"/>
        <v>305</v>
      </c>
      <c r="C315" s="3">
        <f t="shared" si="97"/>
        <v>221.08803791923333</v>
      </c>
      <c r="D315" s="10">
        <f t="shared" si="80"/>
        <v>0.87198800927595144</v>
      </c>
      <c r="E315" s="3">
        <f t="shared" si="81"/>
        <v>658.13609150000002</v>
      </c>
      <c r="F315" s="10"/>
      <c r="G315" s="3">
        <f t="shared" si="82"/>
        <v>219.38272473956809</v>
      </c>
      <c r="H315" s="10">
        <f t="shared" si="89"/>
        <v>0.82090444249162176</v>
      </c>
      <c r="I315" s="10">
        <f t="shared" si="90"/>
        <v>-0.63449749732068428</v>
      </c>
      <c r="J315">
        <f t="shared" si="83"/>
        <v>23.439058064491594</v>
      </c>
      <c r="K315" s="10">
        <f t="shared" si="91"/>
        <v>0.91748367999265645</v>
      </c>
      <c r="L315" s="10">
        <f t="shared" si="92"/>
        <v>0.39777342413380612</v>
      </c>
      <c r="N315" s="3">
        <f t="shared" si="84"/>
        <v>4.1022059140513303</v>
      </c>
      <c r="O315" s="11">
        <f t="shared" si="93"/>
        <v>16.408823656205321</v>
      </c>
      <c r="Q315" s="11">
        <f t="shared" si="95"/>
        <v>-14.618762747778785</v>
      </c>
      <c r="T315" s="2">
        <f t="shared" si="94"/>
        <v>36831.5</v>
      </c>
      <c r="U315" s="4">
        <f t="shared" si="85"/>
        <v>-7.159699979497923E-2</v>
      </c>
      <c r="V315" s="4">
        <f t="shared" si="86"/>
        <v>-0.15914429115155557</v>
      </c>
      <c r="X315" s="4">
        <f t="shared" si="87"/>
        <v>-0.14319399958995846</v>
      </c>
      <c r="Y315" s="4">
        <f t="shared" si="88"/>
        <v>-0.31828858230311113</v>
      </c>
      <c r="Z315" s="4">
        <f>X315</f>
        <v>-0.14319399958995846</v>
      </c>
      <c r="AA315" s="4">
        <f>Y315</f>
        <v>-0.31828858230311113</v>
      </c>
    </row>
    <row r="316" spans="1:27" x14ac:dyDescent="0.25">
      <c r="A316" s="6">
        <f t="shared" si="96"/>
        <v>36832.5</v>
      </c>
      <c r="B316">
        <f t="shared" si="79"/>
        <v>306</v>
      </c>
      <c r="C316" s="3">
        <f t="shared" si="97"/>
        <v>222.07368525667357</v>
      </c>
      <c r="D316" s="10">
        <f t="shared" si="80"/>
        <v>0.90273543189034444</v>
      </c>
      <c r="E316" s="3">
        <f t="shared" si="81"/>
        <v>659.12169180000001</v>
      </c>
      <c r="F316" s="10"/>
      <c r="G316" s="3">
        <f t="shared" si="82"/>
        <v>220.38378384532899</v>
      </c>
      <c r="H316" s="10">
        <f t="shared" si="89"/>
        <v>0.85057880174158995</v>
      </c>
      <c r="I316" s="10">
        <f t="shared" si="90"/>
        <v>-0.64790434050661727</v>
      </c>
      <c r="J316">
        <f t="shared" si="83"/>
        <v>23.43905770841889</v>
      </c>
      <c r="K316" s="10">
        <f t="shared" si="91"/>
        <v>0.91748368246467549</v>
      </c>
      <c r="L316" s="10">
        <f t="shared" si="92"/>
        <v>0.39777341843197439</v>
      </c>
      <c r="N316" s="3">
        <f t="shared" si="84"/>
        <v>4.1054867837243236</v>
      </c>
      <c r="O316" s="11">
        <f t="shared" si="93"/>
        <v>16.421947134897295</v>
      </c>
      <c r="Q316" s="11">
        <f t="shared" si="95"/>
        <v>-14.934765985272072</v>
      </c>
      <c r="T316" s="2">
        <f t="shared" si="94"/>
        <v>36832.5</v>
      </c>
      <c r="U316" s="4">
        <f t="shared" si="85"/>
        <v>-7.1654261773101802E-2</v>
      </c>
      <c r="V316" s="4">
        <f t="shared" si="86"/>
        <v>-0.16274357515878962</v>
      </c>
      <c r="X316" s="4">
        <f t="shared" si="87"/>
        <v>-0.1433085235462036</v>
      </c>
      <c r="Y316" s="4">
        <f t="shared" si="88"/>
        <v>-0.32548715031757924</v>
      </c>
    </row>
    <row r="317" spans="1:27" x14ac:dyDescent="0.25">
      <c r="A317" s="6">
        <f t="shared" si="96"/>
        <v>36833.5</v>
      </c>
      <c r="B317">
        <f t="shared" si="79"/>
        <v>307</v>
      </c>
      <c r="C317" s="3">
        <f t="shared" si="97"/>
        <v>223.05933259411358</v>
      </c>
      <c r="D317" s="10">
        <f t="shared" si="80"/>
        <v>0.93445300467831693</v>
      </c>
      <c r="E317" s="3">
        <f t="shared" si="81"/>
        <v>660.1072921</v>
      </c>
      <c r="F317" s="10"/>
      <c r="G317" s="3">
        <f t="shared" si="82"/>
        <v>221.38535806570866</v>
      </c>
      <c r="H317" s="10">
        <f t="shared" si="89"/>
        <v>0.8811645181416865</v>
      </c>
      <c r="I317" s="10">
        <f t="shared" si="90"/>
        <v>-0.66112015287647052</v>
      </c>
      <c r="J317">
        <f t="shared" si="83"/>
        <v>23.439057352346186</v>
      </c>
      <c r="K317" s="10">
        <f t="shared" si="91"/>
        <v>0.91748368493669441</v>
      </c>
      <c r="L317" s="10">
        <f t="shared" si="92"/>
        <v>0.39777341273014261</v>
      </c>
      <c r="N317" s="3">
        <f t="shared" si="84"/>
        <v>4.105384775891733</v>
      </c>
      <c r="O317" s="11">
        <f t="shared" si="93"/>
        <v>16.421539103566932</v>
      </c>
      <c r="Q317" s="11">
        <f t="shared" si="95"/>
        <v>-15.246722161283103</v>
      </c>
      <c r="T317" s="2">
        <f t="shared" si="94"/>
        <v>36833.5</v>
      </c>
      <c r="U317" s="4">
        <f t="shared" si="85"/>
        <v>-7.1652481400560269E-2</v>
      </c>
      <c r="V317" s="4">
        <f t="shared" si="86"/>
        <v>-0.1663071645190998</v>
      </c>
      <c r="X317" s="4">
        <f t="shared" si="87"/>
        <v>-0.14330496280112054</v>
      </c>
      <c r="Y317" s="4">
        <f t="shared" si="88"/>
        <v>-0.3326143290381996</v>
      </c>
    </row>
    <row r="318" spans="1:27" x14ac:dyDescent="0.25">
      <c r="A318" s="6">
        <f t="shared" si="96"/>
        <v>36834.5</v>
      </c>
      <c r="B318">
        <f t="shared" si="79"/>
        <v>308</v>
      </c>
      <c r="C318" s="3">
        <f t="shared" si="97"/>
        <v>224.04497993155383</v>
      </c>
      <c r="D318" s="10">
        <f t="shared" si="80"/>
        <v>0.96720707426067232</v>
      </c>
      <c r="E318" s="3">
        <f t="shared" si="81"/>
        <v>661.09289239999998</v>
      </c>
      <c r="F318" s="10"/>
      <c r="G318" s="3">
        <f t="shared" si="82"/>
        <v>222.38744299991498</v>
      </c>
      <c r="H318" s="10">
        <f t="shared" si="89"/>
        <v>0.91272366367161184</v>
      </c>
      <c r="I318" s="10">
        <f t="shared" si="90"/>
        <v>-0.67414053078342773</v>
      </c>
      <c r="J318">
        <f t="shared" si="83"/>
        <v>23.439056996273479</v>
      </c>
      <c r="K318" s="10">
        <f t="shared" si="91"/>
        <v>0.91748368740871344</v>
      </c>
      <c r="L318" s="10">
        <f t="shared" si="92"/>
        <v>0.39777340702831071</v>
      </c>
      <c r="N318" s="3">
        <f t="shared" si="84"/>
        <v>4.1018681505868395</v>
      </c>
      <c r="O318" s="11">
        <f t="shared" si="93"/>
        <v>16.407472602347358</v>
      </c>
      <c r="Q318" s="11">
        <f t="shared" si="95"/>
        <v>-15.554518504431815</v>
      </c>
      <c r="T318" s="2">
        <f t="shared" si="94"/>
        <v>36834.5</v>
      </c>
      <c r="U318" s="4">
        <f t="shared" si="85"/>
        <v>-7.1591104710430925E-2</v>
      </c>
      <c r="V318" s="4">
        <f t="shared" si="86"/>
        <v>-0.16983361544061396</v>
      </c>
      <c r="X318" s="4">
        <f t="shared" si="87"/>
        <v>-0.14318220942086185</v>
      </c>
      <c r="Y318" s="4">
        <f t="shared" si="88"/>
        <v>-0.33966723088122791</v>
      </c>
    </row>
    <row r="319" spans="1:27" x14ac:dyDescent="0.25">
      <c r="A319" s="6">
        <f t="shared" si="96"/>
        <v>36835.5</v>
      </c>
      <c r="B319">
        <f t="shared" si="79"/>
        <v>309</v>
      </c>
      <c r="C319" s="3">
        <f t="shared" si="97"/>
        <v>225.03062726899384</v>
      </c>
      <c r="D319" s="10">
        <f t="shared" si="80"/>
        <v>1.0010696652575721</v>
      </c>
      <c r="E319" s="3">
        <f t="shared" si="81"/>
        <v>662.07849269999997</v>
      </c>
      <c r="F319" s="10"/>
      <c r="G319" s="3">
        <f t="shared" si="82"/>
        <v>223.39003407782721</v>
      </c>
      <c r="H319" s="10">
        <f t="shared" si="89"/>
        <v>0.94532356118867134</v>
      </c>
      <c r="I319" s="10">
        <f t="shared" si="90"/>
        <v>-0.68696112135364695</v>
      </c>
      <c r="J319">
        <f t="shared" si="83"/>
        <v>23.439056640200775</v>
      </c>
      <c r="K319" s="10">
        <f t="shared" si="91"/>
        <v>0.91748368988073237</v>
      </c>
      <c r="L319" s="10">
        <f t="shared" si="92"/>
        <v>0.39777340132647898</v>
      </c>
      <c r="N319" s="3">
        <f t="shared" si="84"/>
        <v>4.0949084726938567</v>
      </c>
      <c r="O319" s="11">
        <f t="shared" si="93"/>
        <v>16.379633890775427</v>
      </c>
      <c r="Q319" s="11">
        <f t="shared" si="95"/>
        <v>-15.858042281759085</v>
      </c>
      <c r="T319" s="2">
        <f t="shared" si="94"/>
        <v>36835.5</v>
      </c>
      <c r="U319" s="4">
        <f t="shared" si="85"/>
        <v>-7.1469635416320107E-2</v>
      </c>
      <c r="V319" s="4">
        <f t="shared" si="86"/>
        <v>-0.17332145730906096</v>
      </c>
      <c r="X319" s="4">
        <f t="shared" si="87"/>
        <v>-0.14293927083264021</v>
      </c>
      <c r="Y319" s="4">
        <f t="shared" si="88"/>
        <v>-0.34664291461812191</v>
      </c>
    </row>
    <row r="320" spans="1:27" x14ac:dyDescent="0.25">
      <c r="A320" s="6">
        <f t="shared" si="96"/>
        <v>36836.5</v>
      </c>
      <c r="B320">
        <f t="shared" si="79"/>
        <v>310</v>
      </c>
      <c r="C320" s="3">
        <f t="shared" si="97"/>
        <v>226.01627460643397</v>
      </c>
      <c r="D320" s="10">
        <f t="shared" si="80"/>
        <v>1.0361191209592979</v>
      </c>
      <c r="E320" s="3">
        <f t="shared" si="81"/>
        <v>663.06409299999996</v>
      </c>
      <c r="F320" s="10"/>
      <c r="G320" s="3">
        <f t="shared" si="82"/>
        <v>224.39312656100262</v>
      </c>
      <c r="H320" s="10">
        <f t="shared" si="89"/>
        <v>0.97903737165499904</v>
      </c>
      <c r="I320" s="10">
        <f t="shared" si="90"/>
        <v>-0.69957762437741122</v>
      </c>
      <c r="J320">
        <f t="shared" si="83"/>
        <v>23.439056284128068</v>
      </c>
      <c r="K320" s="10">
        <f t="shared" si="91"/>
        <v>0.91748369235275129</v>
      </c>
      <c r="L320" s="10">
        <f t="shared" si="92"/>
        <v>0.39777339562464709</v>
      </c>
      <c r="N320" s="3">
        <f t="shared" si="84"/>
        <v>4.0844807233737805</v>
      </c>
      <c r="O320" s="11">
        <f t="shared" si="93"/>
        <v>16.337922893495122</v>
      </c>
      <c r="Q320" s="11">
        <f t="shared" si="95"/>
        <v>-16.157180860811689</v>
      </c>
      <c r="T320" s="2">
        <f t="shared" si="94"/>
        <v>36836.5</v>
      </c>
      <c r="U320" s="4">
        <f t="shared" si="85"/>
        <v>-7.1287636857112188E-2</v>
      </c>
      <c r="V320" s="4">
        <f t="shared" si="86"/>
        <v>-0.17676919343131436</v>
      </c>
      <c r="X320" s="4">
        <f t="shared" si="87"/>
        <v>-0.14257527371422438</v>
      </c>
      <c r="Y320" s="4">
        <f t="shared" si="88"/>
        <v>-0.35353838686262873</v>
      </c>
    </row>
    <row r="321" spans="1:25" x14ac:dyDescent="0.25">
      <c r="A321" s="6">
        <f t="shared" si="96"/>
        <v>36837.5</v>
      </c>
      <c r="B321">
        <f t="shared" si="79"/>
        <v>311</v>
      </c>
      <c r="C321" s="3">
        <f t="shared" si="97"/>
        <v>227.00192194387409</v>
      </c>
      <c r="D321" s="10">
        <f t="shared" si="80"/>
        <v>1.0724408319033039</v>
      </c>
      <c r="E321" s="3">
        <f t="shared" si="81"/>
        <v>664.04969329999994</v>
      </c>
      <c r="F321" s="10"/>
      <c r="G321" s="3">
        <f t="shared" si="82"/>
        <v>225.3967155437513</v>
      </c>
      <c r="H321" s="10">
        <f t="shared" si="89"/>
        <v>1.0139447611309034</v>
      </c>
      <c r="I321" s="10">
        <f t="shared" si="90"/>
        <v>-0.71198579419529795</v>
      </c>
      <c r="J321">
        <f t="shared" si="83"/>
        <v>23.439055928055364</v>
      </c>
      <c r="K321" s="10">
        <f t="shared" si="91"/>
        <v>0.91748369482477021</v>
      </c>
      <c r="L321" s="10">
        <f t="shared" si="92"/>
        <v>0.39777338992281525</v>
      </c>
      <c r="N321" s="3">
        <f t="shared" si="84"/>
        <v>4.0705634103113244</v>
      </c>
      <c r="O321" s="11">
        <f t="shared" si="93"/>
        <v>16.282253641245298</v>
      </c>
      <c r="Q321" s="11">
        <f t="shared" si="95"/>
        <v>-16.451821775171702</v>
      </c>
      <c r="T321" s="2">
        <f t="shared" si="94"/>
        <v>36837.5</v>
      </c>
      <c r="U321" s="4">
        <f t="shared" si="85"/>
        <v>-7.1044733921141509E-2</v>
      </c>
      <c r="V321" s="4">
        <f t="shared" si="86"/>
        <v>-0.18017530190185813</v>
      </c>
      <c r="X321" s="4">
        <f t="shared" si="87"/>
        <v>-0.14208946784228302</v>
      </c>
      <c r="Y321" s="4">
        <f t="shared" si="88"/>
        <v>-0.36035060380371625</v>
      </c>
    </row>
    <row r="322" spans="1:25" x14ac:dyDescent="0.25">
      <c r="A322" s="6">
        <f t="shared" si="96"/>
        <v>36838.5</v>
      </c>
      <c r="B322">
        <f t="shared" si="79"/>
        <v>312</v>
      </c>
      <c r="C322" s="3">
        <f t="shared" si="97"/>
        <v>227.98756928131411</v>
      </c>
      <c r="D322" s="10">
        <f t="shared" si="80"/>
        <v>1.1101280668045204</v>
      </c>
      <c r="E322" s="3">
        <f t="shared" si="81"/>
        <v>665.03529359999993</v>
      </c>
      <c r="F322" s="10"/>
      <c r="G322" s="3">
        <f t="shared" si="82"/>
        <v>226.40079595428494</v>
      </c>
      <c r="H322" s="10">
        <f t="shared" si="89"/>
        <v>1.0501326605136385</v>
      </c>
      <c r="I322" s="10">
        <f t="shared" si="90"/>
        <v>-0.72418144157812936</v>
      </c>
      <c r="J322">
        <f t="shared" si="83"/>
        <v>23.43905557198266</v>
      </c>
      <c r="K322" s="10">
        <f t="shared" si="91"/>
        <v>0.91748369729678902</v>
      </c>
      <c r="L322" s="10">
        <f t="shared" si="92"/>
        <v>0.39777338422098341</v>
      </c>
      <c r="N322" s="3">
        <f t="shared" si="84"/>
        <v>4.0531386763766486</v>
      </c>
      <c r="O322" s="11">
        <f t="shared" si="93"/>
        <v>16.212554705506594</v>
      </c>
      <c r="Q322" s="11">
        <f t="shared" si="95"/>
        <v>-16.741852793440071</v>
      </c>
      <c r="T322" s="2">
        <f t="shared" si="94"/>
        <v>36838.5</v>
      </c>
      <c r="U322" s="4">
        <f t="shared" si="85"/>
        <v>-7.0740614942697427E-2</v>
      </c>
      <c r="V322" s="4">
        <f t="shared" si="86"/>
        <v>-0.18353823659609064</v>
      </c>
      <c r="X322" s="4">
        <f t="shared" si="87"/>
        <v>-0.14148122988539485</v>
      </c>
      <c r="Y322" s="4">
        <f t="shared" si="88"/>
        <v>-0.36707647319218129</v>
      </c>
    </row>
    <row r="323" spans="1:25" x14ac:dyDescent="0.25">
      <c r="A323" s="6">
        <f t="shared" si="96"/>
        <v>36839.5</v>
      </c>
      <c r="B323">
        <f t="shared" si="79"/>
        <v>313</v>
      </c>
      <c r="C323" s="3">
        <f t="shared" si="97"/>
        <v>228.97321661875435</v>
      </c>
      <c r="D323" s="10">
        <f t="shared" si="80"/>
        <v>1.149282923061633</v>
      </c>
      <c r="E323" s="3">
        <f t="shared" si="81"/>
        <v>666.02089390000003</v>
      </c>
      <c r="F323" s="10"/>
      <c r="G323" s="3">
        <f t="shared" si="82"/>
        <v>227.4053625559375</v>
      </c>
      <c r="H323" s="10">
        <f t="shared" si="89"/>
        <v>1.0876961334690491</v>
      </c>
      <c r="I323" s="10">
        <f t="shared" si="90"/>
        <v>-0.73616043559933475</v>
      </c>
      <c r="J323">
        <f t="shared" si="83"/>
        <v>23.439055215909953</v>
      </c>
      <c r="K323" s="10">
        <f t="shared" si="91"/>
        <v>0.91748369976880784</v>
      </c>
      <c r="L323" s="10">
        <f t="shared" si="92"/>
        <v>0.39777337851915145</v>
      </c>
      <c r="N323" s="3">
        <f t="shared" si="84"/>
        <v>4.0321924062739267</v>
      </c>
      <c r="O323" s="11">
        <f t="shared" si="93"/>
        <v>16.128769625095707</v>
      </c>
      <c r="Q323" s="11">
        <f t="shared" si="95"/>
        <v>-17.027161991669683</v>
      </c>
      <c r="T323" s="2">
        <f t="shared" si="94"/>
        <v>36839.5</v>
      </c>
      <c r="U323" s="4">
        <f t="shared" si="85"/>
        <v>-7.0375033563392878E-2</v>
      </c>
      <c r="V323" s="4">
        <f t="shared" si="86"/>
        <v>-0.18685642829403182</v>
      </c>
      <c r="X323" s="4">
        <f t="shared" si="87"/>
        <v>-0.14075006712678576</v>
      </c>
      <c r="Y323" s="4">
        <f t="shared" si="88"/>
        <v>-0.37371285658806364</v>
      </c>
    </row>
    <row r="324" spans="1:25" x14ac:dyDescent="0.25">
      <c r="A324" s="6">
        <f t="shared" si="96"/>
        <v>36840.5</v>
      </c>
      <c r="B324">
        <f t="shared" si="79"/>
        <v>314</v>
      </c>
      <c r="C324" s="3">
        <f t="shared" si="97"/>
        <v>229.95886395619436</v>
      </c>
      <c r="D324" s="10">
        <f t="shared" si="80"/>
        <v>1.1900174174531186</v>
      </c>
      <c r="E324" s="3">
        <f t="shared" si="81"/>
        <v>667.00649420000002</v>
      </c>
      <c r="F324" s="10"/>
      <c r="G324" s="3">
        <f t="shared" si="82"/>
        <v>228.41040994845559</v>
      </c>
      <c r="H324" s="10">
        <f t="shared" si="89"/>
        <v>1.1267393710131133</v>
      </c>
      <c r="I324" s="10">
        <f t="shared" si="90"/>
        <v>-0.74791870549835404</v>
      </c>
      <c r="J324">
        <f t="shared" si="83"/>
        <v>23.439054859837249</v>
      </c>
      <c r="K324" s="10">
        <f t="shared" si="91"/>
        <v>0.91748370224082654</v>
      </c>
      <c r="L324" s="10">
        <f t="shared" si="92"/>
        <v>0.39777337281731956</v>
      </c>
      <c r="N324" s="3">
        <f t="shared" si="84"/>
        <v>4.0077143307273921</v>
      </c>
      <c r="O324" s="11">
        <f t="shared" si="93"/>
        <v>16.030857322909569</v>
      </c>
      <c r="Q324" s="11">
        <f t="shared" si="95"/>
        <v>-17.3076378292313</v>
      </c>
      <c r="T324" s="2">
        <f t="shared" si="94"/>
        <v>36840.5</v>
      </c>
      <c r="U324" s="4">
        <f t="shared" si="85"/>
        <v>-6.9947810550553949E-2</v>
      </c>
      <c r="V324" s="4">
        <f t="shared" si="86"/>
        <v>-0.19012828593763012</v>
      </c>
      <c r="X324" s="4">
        <f t="shared" si="87"/>
        <v>-0.1398956211011079</v>
      </c>
      <c r="Y324" s="4">
        <f t="shared" si="88"/>
        <v>-0.38025657187526024</v>
      </c>
    </row>
    <row r="325" spans="1:25" x14ac:dyDescent="0.25">
      <c r="A325" s="6">
        <f t="shared" si="96"/>
        <v>36841.5</v>
      </c>
      <c r="B325">
        <f t="shared" si="79"/>
        <v>315</v>
      </c>
      <c r="C325" s="3">
        <f t="shared" si="97"/>
        <v>230.94451129363449</v>
      </c>
      <c r="D325" s="10">
        <f t="shared" si="80"/>
        <v>1.2324547417983471</v>
      </c>
      <c r="E325" s="3">
        <f t="shared" si="81"/>
        <v>667.99209450000001</v>
      </c>
      <c r="F325" s="10"/>
      <c r="G325" s="3">
        <f t="shared" si="82"/>
        <v>229.415932569364</v>
      </c>
      <c r="H325" s="10">
        <f t="shared" si="89"/>
        <v>1.1673768348865192</v>
      </c>
      <c r="I325" s="10">
        <f t="shared" si="90"/>
        <v>-0.75945224253377464</v>
      </c>
      <c r="J325">
        <f t="shared" si="83"/>
        <v>23.439054503764542</v>
      </c>
      <c r="K325" s="10">
        <f t="shared" si="91"/>
        <v>0.91748370471284524</v>
      </c>
      <c r="L325" s="10">
        <f t="shared" si="92"/>
        <v>0.39777336711548766</v>
      </c>
      <c r="N325" s="3">
        <f t="shared" si="84"/>
        <v>3.9796981277331769</v>
      </c>
      <c r="O325" s="11">
        <f t="shared" si="93"/>
        <v>15.918792510932708</v>
      </c>
      <c r="Q325" s="11">
        <f t="shared" si="95"/>
        <v>-17.583169228083879</v>
      </c>
      <c r="T325" s="2">
        <f t="shared" si="94"/>
        <v>36841.5</v>
      </c>
      <c r="U325" s="4">
        <f t="shared" si="85"/>
        <v>-6.9458835564397789E-2</v>
      </c>
      <c r="V325" s="4">
        <f t="shared" si="86"/>
        <v>-0.19335219802445694</v>
      </c>
      <c r="X325" s="4">
        <f t="shared" si="87"/>
        <v>-0.13891767112879558</v>
      </c>
      <c r="Y325" s="4">
        <f t="shared" si="88"/>
        <v>-0.38670439604891388</v>
      </c>
    </row>
    <row r="326" spans="1:25" x14ac:dyDescent="0.25">
      <c r="A326" s="6">
        <f t="shared" si="96"/>
        <v>36842.5</v>
      </c>
      <c r="B326">
        <f t="shared" si="79"/>
        <v>316</v>
      </c>
      <c r="C326" s="3">
        <f t="shared" si="97"/>
        <v>231.93015863107462</v>
      </c>
      <c r="D326" s="10">
        <f t="shared" si="80"/>
        <v>1.2767307134896622</v>
      </c>
      <c r="E326" s="3">
        <f t="shared" si="81"/>
        <v>668.97769479999999</v>
      </c>
      <c r="F326" s="10"/>
      <c r="G326" s="3">
        <f t="shared" si="82"/>
        <v>230.42192469539944</v>
      </c>
      <c r="H326" s="10">
        <f t="shared" si="89"/>
        <v>1.2097345764002698</v>
      </c>
      <c r="I326" s="10">
        <f t="shared" si="90"/>
        <v>-0.7707571018247471</v>
      </c>
      <c r="J326">
        <f t="shared" si="83"/>
        <v>23.439054147691838</v>
      </c>
      <c r="K326" s="10">
        <f t="shared" si="91"/>
        <v>0.91748370718486394</v>
      </c>
      <c r="L326" s="10">
        <f t="shared" si="92"/>
        <v>0.39777336141365571</v>
      </c>
      <c r="N326" s="3">
        <f t="shared" si="84"/>
        <v>3.9481415203878303</v>
      </c>
      <c r="O326" s="11">
        <f t="shared" si="93"/>
        <v>15.792566081551321</v>
      </c>
      <c r="Q326" s="11">
        <f t="shared" si="95"/>
        <v>-17.853645655403803</v>
      </c>
      <c r="T326" s="2">
        <f t="shared" si="94"/>
        <v>36842.5</v>
      </c>
      <c r="U326" s="4">
        <f t="shared" si="85"/>
        <v>-6.8908068865462468E-2</v>
      </c>
      <c r="V326" s="4">
        <f t="shared" si="86"/>
        <v>-0.19652653414005877</v>
      </c>
      <c r="X326" s="4">
        <f t="shared" si="87"/>
        <v>-0.13781613773092494</v>
      </c>
      <c r="Y326" s="4">
        <f t="shared" si="88"/>
        <v>-0.39305306828011755</v>
      </c>
    </row>
    <row r="327" spans="1:25" x14ac:dyDescent="0.25">
      <c r="A327" s="6">
        <f t="shared" si="96"/>
        <v>36843.5</v>
      </c>
      <c r="B327">
        <f t="shared" si="79"/>
        <v>317</v>
      </c>
      <c r="C327" s="3">
        <f t="shared" si="97"/>
        <v>232.91580596851475</v>
      </c>
      <c r="D327" s="10">
        <f t="shared" si="80"/>
        <v>1.3229954571601128</v>
      </c>
      <c r="E327" s="3">
        <f t="shared" si="81"/>
        <v>669.9632951000001</v>
      </c>
      <c r="F327" s="10"/>
      <c r="G327" s="3">
        <f t="shared" si="82"/>
        <v>231.4283804440179</v>
      </c>
      <c r="H327" s="10">
        <f t="shared" si="89"/>
        <v>1.2539517630386596</v>
      </c>
      <c r="I327" s="10">
        <f t="shared" si="90"/>
        <v>-0.78182940417934421</v>
      </c>
      <c r="J327">
        <f t="shared" si="83"/>
        <v>23.439053791619134</v>
      </c>
      <c r="K327" s="10">
        <f t="shared" si="91"/>
        <v>0.91748370965688264</v>
      </c>
      <c r="L327" s="10">
        <f t="shared" si="92"/>
        <v>0.39777335571182382</v>
      </c>
      <c r="N327" s="3">
        <f t="shared" si="84"/>
        <v>3.9130463707846528</v>
      </c>
      <c r="O327" s="11">
        <f t="shared" si="93"/>
        <v>15.652185483138611</v>
      </c>
      <c r="Q327" s="11">
        <f t="shared" si="95"/>
        <v>-18.118957209515642</v>
      </c>
      <c r="T327" s="2">
        <f t="shared" si="94"/>
        <v>36843.5</v>
      </c>
      <c r="U327" s="4">
        <f t="shared" si="85"/>
        <v>-6.8295542953407035E-2</v>
      </c>
      <c r="V327" s="4">
        <f t="shared" si="86"/>
        <v>-0.19964964663073734</v>
      </c>
      <c r="X327" s="4">
        <f t="shared" si="87"/>
        <v>-0.13659108590681407</v>
      </c>
      <c r="Y327" s="4">
        <f t="shared" si="88"/>
        <v>-0.39929929326147467</v>
      </c>
    </row>
    <row r="328" spans="1:25" x14ac:dyDescent="0.25">
      <c r="A328" s="6">
        <f t="shared" si="96"/>
        <v>36844.5</v>
      </c>
      <c r="B328">
        <f t="shared" si="79"/>
        <v>318</v>
      </c>
      <c r="C328" s="3">
        <f t="shared" si="97"/>
        <v>233.90145330595487</v>
      </c>
      <c r="D328" s="10">
        <f t="shared" si="80"/>
        <v>1.3714153616721689</v>
      </c>
      <c r="E328" s="3">
        <f t="shared" si="81"/>
        <v>670.94889540000008</v>
      </c>
      <c r="F328" s="10"/>
      <c r="G328" s="3">
        <f t="shared" si="82"/>
        <v>232.43529377497265</v>
      </c>
      <c r="H328" s="10">
        <f t="shared" si="89"/>
        <v>1.3001824520757397</v>
      </c>
      <c r="I328" s="10">
        <f t="shared" si="90"/>
        <v>-0.79266533790843074</v>
      </c>
      <c r="J328">
        <f t="shared" si="83"/>
        <v>23.439053435546427</v>
      </c>
      <c r="K328" s="10">
        <f t="shared" si="91"/>
        <v>0.91748371212890123</v>
      </c>
      <c r="L328" s="10">
        <f t="shared" si="92"/>
        <v>0.39777335000999181</v>
      </c>
      <c r="N328" s="3">
        <f t="shared" si="84"/>
        <v>3.8744187694542691</v>
      </c>
      <c r="O328" s="11">
        <f t="shared" si="93"/>
        <v>15.497675077817076</v>
      </c>
      <c r="Q328" s="11">
        <f t="shared" si="95"/>
        <v>-18.378994709049426</v>
      </c>
      <c r="T328" s="2">
        <f t="shared" si="94"/>
        <v>36844.5</v>
      </c>
      <c r="U328" s="4">
        <f t="shared" si="85"/>
        <v>-6.7621364128044106E-2</v>
      </c>
      <c r="V328" s="4">
        <f t="shared" si="86"/>
        <v>-0.2027198724179074</v>
      </c>
      <c r="X328" s="4">
        <f t="shared" si="87"/>
        <v>-0.13524272825608821</v>
      </c>
      <c r="Y328" s="4">
        <f t="shared" si="88"/>
        <v>-0.4054397448358148</v>
      </c>
    </row>
    <row r="329" spans="1:25" x14ac:dyDescent="0.25">
      <c r="A329" s="6">
        <f t="shared" si="96"/>
        <v>36845.5</v>
      </c>
      <c r="B329">
        <f t="shared" si="79"/>
        <v>319</v>
      </c>
      <c r="C329" s="3">
        <f t="shared" si="97"/>
        <v>234.88710064339489</v>
      </c>
      <c r="D329" s="10">
        <f t="shared" si="80"/>
        <v>1.4221753665349821</v>
      </c>
      <c r="E329" s="3">
        <f t="shared" si="81"/>
        <v>671.93449570000007</v>
      </c>
      <c r="F329" s="10"/>
      <c r="G329" s="3">
        <f t="shared" si="82"/>
        <v>233.4426584919627</v>
      </c>
      <c r="H329" s="10">
        <f t="shared" si="89"/>
        <v>1.3485976591714681</v>
      </c>
      <c r="I329" s="10">
        <f t="shared" si="90"/>
        <v>-0.80326116062363606</v>
      </c>
      <c r="J329">
        <f t="shared" si="83"/>
        <v>23.439053079473723</v>
      </c>
      <c r="K329" s="10">
        <f t="shared" si="91"/>
        <v>0.91748371460091982</v>
      </c>
      <c r="L329" s="10">
        <f t="shared" si="92"/>
        <v>0.39777334430815986</v>
      </c>
      <c r="N329" s="3">
        <f t="shared" si="84"/>
        <v>3.8322691198126786</v>
      </c>
      <c r="O329" s="11">
        <f t="shared" si="93"/>
        <v>15.329076479250714</v>
      </c>
      <c r="Q329" s="11">
        <f t="shared" si="95"/>
        <v>-18.633649785233835</v>
      </c>
      <c r="T329" s="2">
        <f t="shared" si="94"/>
        <v>36845.5</v>
      </c>
      <c r="U329" s="4">
        <f t="shared" si="85"/>
        <v>-6.6885713963236296E-2</v>
      </c>
      <c r="V329" s="4">
        <f t="shared" si="86"/>
        <v>-0.20573553495454419</v>
      </c>
      <c r="X329" s="4">
        <f t="shared" si="87"/>
        <v>-0.13377142792647259</v>
      </c>
      <c r="Y329" s="4">
        <f t="shared" si="88"/>
        <v>-0.41147106990908838</v>
      </c>
    </row>
    <row r="330" spans="1:25" x14ac:dyDescent="0.25">
      <c r="A330" s="6">
        <f t="shared" si="96"/>
        <v>36846.5</v>
      </c>
      <c r="B330">
        <f t="shared" ref="B330:B375" si="98">A330-$A$6</f>
        <v>320</v>
      </c>
      <c r="C330" s="3">
        <f t="shared" si="97"/>
        <v>235.87274798083513</v>
      </c>
      <c r="D330" s="10">
        <f t="shared" ref="D330:D375" si="99">TAN(RADIANS(C330))</f>
        <v>1.4754816443588636</v>
      </c>
      <c r="E330" s="3">
        <f t="shared" ref="E330:E375" si="100">357.528+0.9856003*B330</f>
        <v>672.92009600000006</v>
      </c>
      <c r="F330" s="10"/>
      <c r="G330" s="3">
        <f t="shared" ref="G330:G375" si="101">C330+1.915*SIN(RADIANS(E330))+0.01997*SIN(RADIANS(2*E330))</f>
        <v>234.45046824435306</v>
      </c>
      <c r="H330" s="10">
        <f t="shared" si="89"/>
        <v>1.3993877808600113</v>
      </c>
      <c r="I330" s="10">
        <f t="shared" si="90"/>
        <v>-0.81361320101801815</v>
      </c>
      <c r="J330">
        <f t="shared" ref="J330:J375" si="102">23+26/60+21/3600-((46.82/3600)/36525)*B330</f>
        <v>23.439052723401019</v>
      </c>
      <c r="K330" s="10">
        <f t="shared" si="91"/>
        <v>0.91748371707293841</v>
      </c>
      <c r="L330" s="10">
        <f t="shared" si="92"/>
        <v>0.39777333860632791</v>
      </c>
      <c r="N330" s="3">
        <f t="shared" ref="N330:N375" si="103">ATAN((D330-H330*K330)/(1+D330*H330*K330))*180/PI()</f>
        <v>3.7866122170668368</v>
      </c>
      <c r="O330" s="11">
        <f t="shared" si="93"/>
        <v>15.146448868267347</v>
      </c>
      <c r="Q330" s="11">
        <f t="shared" si="95"/>
        <v>-18.882814977218199</v>
      </c>
      <c r="T330" s="2">
        <f t="shared" si="94"/>
        <v>36846.5</v>
      </c>
      <c r="U330" s="4">
        <f t="shared" ref="U330:U375" si="104">-(2*PI()/(24*60))*O330</f>
        <v>-6.6088850684058523E-2</v>
      </c>
      <c r="V330" s="4">
        <f t="shared" ref="V330:V375" si="105">TAN(RADIANS(Q330))*COS(RADIANS($V$7))</f>
        <v>-0.20869494632353114</v>
      </c>
      <c r="X330" s="4">
        <f t="shared" ref="X330:X375" si="106">U330*$X$7</f>
        <v>-0.13217770136811705</v>
      </c>
      <c r="Y330" s="4">
        <f t="shared" ref="Y330:Y375" si="107">V330*$X$7</f>
        <v>-0.41738989264706228</v>
      </c>
    </row>
    <row r="331" spans="1:25" x14ac:dyDescent="0.25">
      <c r="A331" s="6">
        <f t="shared" si="96"/>
        <v>36847.5</v>
      </c>
      <c r="B331">
        <f t="shared" si="98"/>
        <v>321</v>
      </c>
      <c r="C331" s="3">
        <f t="shared" si="97"/>
        <v>236.85839531827514</v>
      </c>
      <c r="D331" s="10">
        <f t="shared" si="99"/>
        <v>1.5315647618029093</v>
      </c>
      <c r="E331" s="3">
        <f t="shared" si="100"/>
        <v>673.90569630000005</v>
      </c>
      <c r="F331" s="10"/>
      <c r="G331" s="3">
        <f t="shared" si="101"/>
        <v>235.45871652896318</v>
      </c>
      <c r="H331" s="10">
        <f t="shared" ref="H331:H375" si="108">TAN(RADIANS(G331))</f>
        <v>1.4527654436816699</v>
      </c>
      <c r="I331" s="10">
        <f t="shared" ref="I331:I375" si="109">SIN(RADIANS(G331))</f>
        <v>-0.82371786062796548</v>
      </c>
      <c r="J331">
        <f t="shared" si="102"/>
        <v>23.439052367328312</v>
      </c>
      <c r="K331" s="10">
        <f t="shared" ref="K331:K375" si="110">COS(RADIANS(J331))</f>
        <v>0.91748371954495689</v>
      </c>
      <c r="L331" s="10">
        <f t="shared" ref="L331:L375" si="111">SIN(RADIANS(J331))</f>
        <v>0.39777333290449585</v>
      </c>
      <c r="N331" s="3">
        <f t="shared" si="103"/>
        <v>3.7374673210214486</v>
      </c>
      <c r="O331" s="11">
        <f t="shared" ref="O331:O375" si="112">N331*4</f>
        <v>14.949869284085795</v>
      </c>
      <c r="Q331" s="11">
        <f t="shared" si="95"/>
        <v>-19.12638383029757</v>
      </c>
      <c r="T331" s="2">
        <f t="shared" ref="T331:T375" si="113">A331</f>
        <v>36847.5</v>
      </c>
      <c r="U331" s="4">
        <f t="shared" si="104"/>
        <v>-6.5231110437516157E-2</v>
      </c>
      <c r="V331" s="4">
        <f t="shared" si="105"/>
        <v>-0.21159640947695013</v>
      </c>
      <c r="X331" s="4">
        <f t="shared" si="106"/>
        <v>-0.13046222087503231</v>
      </c>
      <c r="Y331" s="4">
        <f t="shared" si="107"/>
        <v>-0.42319281895390026</v>
      </c>
    </row>
    <row r="332" spans="1:25" x14ac:dyDescent="0.25">
      <c r="A332" s="6">
        <f t="shared" si="96"/>
        <v>36848.5</v>
      </c>
      <c r="B332">
        <f t="shared" si="98"/>
        <v>322</v>
      </c>
      <c r="C332" s="3">
        <f t="shared" si="97"/>
        <v>237.84404265571527</v>
      </c>
      <c r="D332" s="10">
        <f t="shared" si="99"/>
        <v>1.5906834216911911</v>
      </c>
      <c r="E332" s="3">
        <f t="shared" si="100"/>
        <v>674.89129660000003</v>
      </c>
      <c r="F332" s="10"/>
      <c r="G332" s="3">
        <f t="shared" si="101"/>
        <v>236.46739669192814</v>
      </c>
      <c r="H332" s="10">
        <f t="shared" si="108"/>
        <v>1.5089688703175901</v>
      </c>
      <c r="I332" s="10">
        <f t="shared" si="109"/>
        <v>-0.83357161557495429</v>
      </c>
      <c r="J332">
        <f t="shared" si="102"/>
        <v>23.439052011255608</v>
      </c>
      <c r="K332" s="10">
        <f t="shared" si="110"/>
        <v>0.91748372201697537</v>
      </c>
      <c r="L332" s="10">
        <f t="shared" si="111"/>
        <v>0.39777332720266384</v>
      </c>
      <c r="N332" s="3">
        <f t="shared" si="103"/>
        <v>3.6848582222243658</v>
      </c>
      <c r="O332" s="11">
        <f t="shared" si="112"/>
        <v>14.739432888897463</v>
      </c>
      <c r="Q332" s="11">
        <f t="shared" ref="Q332:Q375" si="114">ASIN(I332*L332)*180/PI()</f>
        <v>-19.36425099689939</v>
      </c>
      <c r="T332" s="2">
        <f t="shared" si="113"/>
        <v>36848.5</v>
      </c>
      <c r="U332" s="4">
        <f t="shared" si="104"/>
        <v>-6.4312908447000078E-2</v>
      </c>
      <c r="V332" s="4">
        <f t="shared" si="105"/>
        <v>-0.21443822061457424</v>
      </c>
      <c r="X332" s="4">
        <f t="shared" si="106"/>
        <v>-0.12862581689400016</v>
      </c>
      <c r="Y332" s="4">
        <f t="shared" si="107"/>
        <v>-0.42887644122914848</v>
      </c>
    </row>
    <row r="333" spans="1:25" x14ac:dyDescent="0.25">
      <c r="A333" s="6">
        <f t="shared" si="96"/>
        <v>36849.5</v>
      </c>
      <c r="B333">
        <f t="shared" si="98"/>
        <v>323</v>
      </c>
      <c r="C333" s="3">
        <f t="shared" si="97"/>
        <v>238.8296899931554</v>
      </c>
      <c r="D333" s="10">
        <f t="shared" si="99"/>
        <v>1.6531289149457467</v>
      </c>
      <c r="E333" s="3">
        <f t="shared" si="100"/>
        <v>675.87689690000002</v>
      </c>
      <c r="F333" s="10"/>
      <c r="G333" s="3">
        <f t="shared" si="101"/>
        <v>237.47650193062626</v>
      </c>
      <c r="H333" s="10">
        <f t="shared" si="108"/>
        <v>1.5682658756369283</v>
      </c>
      <c r="I333" s="10">
        <f t="shared" si="109"/>
        <v>-0.84317101828567065</v>
      </c>
      <c r="J333">
        <f t="shared" si="102"/>
        <v>23.439051655182901</v>
      </c>
      <c r="K333" s="10">
        <f t="shared" si="110"/>
        <v>0.91748372448899385</v>
      </c>
      <c r="L333" s="10">
        <f t="shared" si="111"/>
        <v>0.39777332150083178</v>
      </c>
      <c r="N333" s="3">
        <f t="shared" si="103"/>
        <v>3.6288133008856098</v>
      </c>
      <c r="O333" s="11">
        <f t="shared" si="112"/>
        <v>14.515253203542439</v>
      </c>
      <c r="Q333" s="11">
        <f t="shared" si="114"/>
        <v>-19.596312340169227</v>
      </c>
      <c r="T333" s="2">
        <f t="shared" si="113"/>
        <v>36849.5</v>
      </c>
      <c r="U333" s="4">
        <f t="shared" si="104"/>
        <v>-6.3334740040617551E-2</v>
      </c>
      <c r="V333" s="4">
        <f t="shared" si="105"/>
        <v>-0.2172186716989381</v>
      </c>
      <c r="X333" s="4">
        <f t="shared" si="106"/>
        <v>-0.1266694800812351</v>
      </c>
      <c r="Y333" s="4">
        <f t="shared" si="107"/>
        <v>-0.43443734339787621</v>
      </c>
    </row>
    <row r="334" spans="1:25" x14ac:dyDescent="0.25">
      <c r="A334" s="6">
        <f t="shared" si="96"/>
        <v>36850.5</v>
      </c>
      <c r="B334">
        <f t="shared" si="98"/>
        <v>324</v>
      </c>
      <c r="C334" s="3">
        <f t="shared" si="97"/>
        <v>239.81533733059541</v>
      </c>
      <c r="D334" s="10">
        <f t="shared" si="99"/>
        <v>1.7192304445917959</v>
      </c>
      <c r="E334" s="3">
        <f t="shared" si="100"/>
        <v>676.86249720000001</v>
      </c>
      <c r="F334" s="10"/>
      <c r="G334" s="3">
        <f t="shared" si="101"/>
        <v>238.48602529567734</v>
      </c>
      <c r="H334" s="10">
        <f t="shared" si="108"/>
        <v>1.6309586346533469</v>
      </c>
      <c r="I334" s="10">
        <f t="shared" si="109"/>
        <v>-0.85251269918911288</v>
      </c>
      <c r="J334">
        <f t="shared" si="102"/>
        <v>23.439051299110197</v>
      </c>
      <c r="K334" s="10">
        <f t="shared" si="110"/>
        <v>0.91748372696101221</v>
      </c>
      <c r="L334" s="10">
        <f t="shared" si="111"/>
        <v>0.39777331579899977</v>
      </c>
      <c r="N334" s="3">
        <f t="shared" si="103"/>
        <v>3.5693655780069049</v>
      </c>
      <c r="O334" s="11">
        <f t="shared" si="112"/>
        <v>14.27746231202762</v>
      </c>
      <c r="Q334" s="11">
        <f t="shared" si="114"/>
        <v>-19.822465039977409</v>
      </c>
      <c r="T334" s="2">
        <f t="shared" si="113"/>
        <v>36850.5</v>
      </c>
      <c r="U334" s="4">
        <f t="shared" si="104"/>
        <v>-6.2297181543570994E-2</v>
      </c>
      <c r="V334" s="4">
        <f t="shared" si="105"/>
        <v>-0.21993605310349759</v>
      </c>
      <c r="X334" s="4">
        <f t="shared" si="106"/>
        <v>-0.12459436308714199</v>
      </c>
      <c r="Y334" s="4">
        <f t="shared" si="107"/>
        <v>-0.43987210620699518</v>
      </c>
    </row>
    <row r="335" spans="1:25" x14ac:dyDescent="0.25">
      <c r="A335" s="6">
        <f t="shared" si="96"/>
        <v>36851.5</v>
      </c>
      <c r="B335">
        <f t="shared" si="98"/>
        <v>325</v>
      </c>
      <c r="C335" s="3">
        <f t="shared" si="97"/>
        <v>240.80098466803565</v>
      </c>
      <c r="D335" s="10">
        <f t="shared" si="99"/>
        <v>1.7893615279067643</v>
      </c>
      <c r="E335" s="3">
        <f t="shared" si="100"/>
        <v>677.84809749999999</v>
      </c>
      <c r="F335" s="10"/>
      <c r="G335" s="3">
        <f t="shared" si="101"/>
        <v>239.49595969300907</v>
      </c>
      <c r="H335" s="10">
        <f t="shared" si="108"/>
        <v>1.6973894021842979</v>
      </c>
      <c r="I335" s="10">
        <f t="shared" si="109"/>
        <v>-0.86159336838921918</v>
      </c>
      <c r="J335">
        <f t="shared" si="102"/>
        <v>23.439050943037493</v>
      </c>
      <c r="K335" s="10">
        <f t="shared" si="110"/>
        <v>0.91748372943303058</v>
      </c>
      <c r="L335" s="10">
        <f t="shared" si="111"/>
        <v>0.39777331009716771</v>
      </c>
      <c r="N335" s="3">
        <f t="shared" si="103"/>
        <v>3.5065527581642244</v>
      </c>
      <c r="O335" s="11">
        <f t="shared" si="112"/>
        <v>14.026211032656898</v>
      </c>
      <c r="Q335" s="11">
        <f t="shared" si="114"/>
        <v>-20.042607701147826</v>
      </c>
      <c r="T335" s="2">
        <f t="shared" si="113"/>
        <v>36851.5</v>
      </c>
      <c r="U335" s="4">
        <f t="shared" si="104"/>
        <v>-6.1200891024854188E-2</v>
      </c>
      <c r="V335" s="4">
        <f t="shared" si="105"/>
        <v>-0.22258865638943684</v>
      </c>
      <c r="X335" s="4">
        <f t="shared" si="106"/>
        <v>-0.12240178204970838</v>
      </c>
      <c r="Y335" s="4">
        <f t="shared" si="107"/>
        <v>-0.44517731277887368</v>
      </c>
    </row>
    <row r="336" spans="1:25" x14ac:dyDescent="0.25">
      <c r="A336" s="6">
        <f t="shared" si="96"/>
        <v>36852.5</v>
      </c>
      <c r="B336">
        <f t="shared" si="98"/>
        <v>326</v>
      </c>
      <c r="C336" s="3">
        <f t="shared" si="97"/>
        <v>241.78663200547567</v>
      </c>
      <c r="D336" s="10">
        <f t="shared" si="99"/>
        <v>1.8639477403779416</v>
      </c>
      <c r="E336" s="3">
        <f t="shared" si="100"/>
        <v>678.83369779999998</v>
      </c>
      <c r="F336" s="10"/>
      <c r="G336" s="3">
        <f t="shared" si="101"/>
        <v>240.50629788598957</v>
      </c>
      <c r="H336" s="10">
        <f t="shared" si="108"/>
        <v>1.7679474135117081</v>
      </c>
      <c r="I336" s="10">
        <f t="shared" si="109"/>
        <v>-0.87040981731158829</v>
      </c>
      <c r="J336">
        <f t="shared" si="102"/>
        <v>23.439050586964786</v>
      </c>
      <c r="K336" s="10">
        <f t="shared" si="110"/>
        <v>0.91748373190504895</v>
      </c>
      <c r="L336" s="10">
        <f t="shared" si="111"/>
        <v>0.39777330439533559</v>
      </c>
      <c r="N336" s="3">
        <f t="shared" si="103"/>
        <v>3.4404172633942705</v>
      </c>
      <c r="O336" s="11">
        <f t="shared" si="112"/>
        <v>13.761669053577082</v>
      </c>
      <c r="Q336" s="11">
        <f t="shared" si="114"/>
        <v>-20.256640463692154</v>
      </c>
      <c r="T336" s="2">
        <f t="shared" si="113"/>
        <v>36852.5</v>
      </c>
      <c r="U336" s="4">
        <f t="shared" si="104"/>
        <v>-6.0046608888683004E-2</v>
      </c>
      <c r="V336" s="4">
        <f t="shared" si="105"/>
        <v>-0.22517477720572007</v>
      </c>
      <c r="X336" s="4">
        <f t="shared" si="106"/>
        <v>-0.12009321777736601</v>
      </c>
      <c r="Y336" s="4">
        <f t="shared" si="107"/>
        <v>-0.45034955441144014</v>
      </c>
    </row>
    <row r="337" spans="1:27" x14ac:dyDescent="0.25">
      <c r="A337" s="6">
        <f t="shared" si="96"/>
        <v>36853.5</v>
      </c>
      <c r="B337">
        <f t="shared" si="98"/>
        <v>327</v>
      </c>
      <c r="C337" s="3">
        <f t="shared" si="97"/>
        <v>242.77227934291591</v>
      </c>
      <c r="D337" s="10">
        <f t="shared" si="99"/>
        <v>1.9434761414913444</v>
      </c>
      <c r="E337" s="3">
        <f t="shared" si="100"/>
        <v>679.81929809999997</v>
      </c>
      <c r="F337" s="10"/>
      <c r="G337" s="3">
        <f t="shared" si="101"/>
        <v>241.51703249762937</v>
      </c>
      <c r="H337" s="10">
        <f t="shared" si="108"/>
        <v>1.8430772607296639</v>
      </c>
      <c r="I337" s="10">
        <f t="shared" si="109"/>
        <v>-0.87895892032289646</v>
      </c>
      <c r="J337">
        <f t="shared" si="102"/>
        <v>23.439050230892082</v>
      </c>
      <c r="K337" s="10">
        <f t="shared" si="110"/>
        <v>0.91748373437706721</v>
      </c>
      <c r="L337" s="10">
        <f t="shared" si="111"/>
        <v>0.39777329869350353</v>
      </c>
      <c r="N337" s="3">
        <f t="shared" si="103"/>
        <v>3.3710062576514339</v>
      </c>
      <c r="O337" s="11">
        <f t="shared" si="112"/>
        <v>13.484025030605736</v>
      </c>
      <c r="Q337" s="11">
        <f t="shared" si="114"/>
        <v>-20.464465114814953</v>
      </c>
      <c r="T337" s="2">
        <f t="shared" si="113"/>
        <v>36853.5</v>
      </c>
      <c r="U337" s="4">
        <f t="shared" si="104"/>
        <v>-5.8835158301349812E-2</v>
      </c>
      <c r="V337" s="4">
        <f t="shared" si="105"/>
        <v>-0.22769271830600754</v>
      </c>
      <c r="X337" s="4">
        <f t="shared" si="106"/>
        <v>-0.11767031660269962</v>
      </c>
      <c r="Y337" s="4">
        <f t="shared" si="107"/>
        <v>-0.45538543661201508</v>
      </c>
    </row>
    <row r="338" spans="1:27" x14ac:dyDescent="0.25">
      <c r="A338" s="6">
        <f t="shared" si="96"/>
        <v>36854.5</v>
      </c>
      <c r="B338">
        <f t="shared" si="98"/>
        <v>328</v>
      </c>
      <c r="C338" s="3">
        <f t="shared" si="97"/>
        <v>243.75792668035592</v>
      </c>
      <c r="D338" s="10">
        <f t="shared" si="99"/>
        <v>2.0285068245425029</v>
      </c>
      <c r="E338" s="3">
        <f t="shared" si="100"/>
        <v>680.80489839999996</v>
      </c>
      <c r="F338" s="10"/>
      <c r="G338" s="3">
        <f t="shared" si="101"/>
        <v>242.52815601284684</v>
      </c>
      <c r="H338" s="10">
        <f t="shared" si="108"/>
        <v>1.9232891266026528</v>
      </c>
      <c r="I338" s="10">
        <f t="shared" si="109"/>
        <v>-0.88723763632155439</v>
      </c>
      <c r="J338">
        <f t="shared" si="102"/>
        <v>23.439049874819375</v>
      </c>
      <c r="K338" s="10">
        <f t="shared" si="110"/>
        <v>0.91748373684908546</v>
      </c>
      <c r="L338" s="10">
        <f t="shared" si="111"/>
        <v>0.39777329299167136</v>
      </c>
      <c r="N338" s="3">
        <f t="shared" si="103"/>
        <v>3.2983716613173084</v>
      </c>
      <c r="O338" s="11">
        <f t="shared" si="112"/>
        <v>13.193486645269234</v>
      </c>
      <c r="Q338" s="11">
        <f t="shared" si="114"/>
        <v>-20.665985202435198</v>
      </c>
      <c r="T338" s="2">
        <f t="shared" si="113"/>
        <v>36854.5</v>
      </c>
      <c r="U338" s="4">
        <f t="shared" si="104"/>
        <v>-5.7567445444462323E-2</v>
      </c>
      <c r="V338" s="4">
        <f t="shared" si="105"/>
        <v>-0.23014079267502552</v>
      </c>
      <c r="X338" s="4">
        <f t="shared" si="106"/>
        <v>-0.11513489088892465</v>
      </c>
      <c r="Y338" s="4">
        <f t="shared" si="107"/>
        <v>-0.46028158535005104</v>
      </c>
    </row>
    <row r="339" spans="1:27" x14ac:dyDescent="0.25">
      <c r="A339" s="6">
        <f t="shared" si="96"/>
        <v>36855.5</v>
      </c>
      <c r="B339">
        <f t="shared" si="98"/>
        <v>329</v>
      </c>
      <c r="C339" s="3">
        <f t="shared" si="97"/>
        <v>244.74357401779605</v>
      </c>
      <c r="D339" s="10">
        <f t="shared" si="99"/>
        <v>2.1196871707147644</v>
      </c>
      <c r="E339" s="3">
        <f t="shared" si="100"/>
        <v>681.79049869999994</v>
      </c>
      <c r="F339" s="10"/>
      <c r="G339" s="3">
        <f t="shared" si="101"/>
        <v>243.53966078080182</v>
      </c>
      <c r="H339" s="10">
        <f t="shared" si="108"/>
        <v>2.0091713749977154</v>
      </c>
      <c r="I339" s="10">
        <f t="shared" si="109"/>
        <v>-0.89524301029824638</v>
      </c>
      <c r="J339">
        <f t="shared" si="102"/>
        <v>23.439049518746671</v>
      </c>
      <c r="K339" s="10">
        <f t="shared" si="110"/>
        <v>0.91748373932110372</v>
      </c>
      <c r="L339" s="10">
        <f t="shared" si="111"/>
        <v>0.39777328728983924</v>
      </c>
      <c r="N339" s="3">
        <f t="shared" si="103"/>
        <v>3.2225701552697332</v>
      </c>
      <c r="O339" s="11">
        <f t="shared" si="112"/>
        <v>12.890280621078933</v>
      </c>
      <c r="Q339" s="11">
        <f t="shared" si="114"/>
        <v>-20.861106149954324</v>
      </c>
      <c r="T339" s="2">
        <f t="shared" si="113"/>
        <v>36855.5</v>
      </c>
      <c r="U339" s="4">
        <f t="shared" si="104"/>
        <v>-5.6244459585961741E-2</v>
      </c>
      <c r="V339" s="4">
        <f t="shared" si="105"/>
        <v>-0.23251732675599365</v>
      </c>
      <c r="X339" s="4">
        <f t="shared" si="106"/>
        <v>-0.11248891917192348</v>
      </c>
      <c r="Y339" s="4">
        <f t="shared" si="107"/>
        <v>-0.46503465351198731</v>
      </c>
    </row>
    <row r="340" spans="1:27" x14ac:dyDescent="0.25">
      <c r="A340" s="6">
        <f t="shared" si="96"/>
        <v>36856.5</v>
      </c>
      <c r="B340">
        <f t="shared" si="98"/>
        <v>330</v>
      </c>
      <c r="C340" s="3">
        <f t="shared" si="97"/>
        <v>245.72922135523618</v>
      </c>
      <c r="D340" s="10">
        <f t="shared" si="99"/>
        <v>2.2177695761814098</v>
      </c>
      <c r="E340" s="3">
        <f t="shared" si="100"/>
        <v>682.77609899999993</v>
      </c>
      <c r="F340" s="10"/>
      <c r="G340" s="3">
        <f t="shared" si="101"/>
        <v>244.5515390172915</v>
      </c>
      <c r="H340" s="10">
        <f t="shared" si="108"/>
        <v>2.1014061563065742</v>
      </c>
      <c r="I340" s="10">
        <f t="shared" si="109"/>
        <v>-0.90297217486490744</v>
      </c>
      <c r="J340">
        <f t="shared" si="102"/>
        <v>23.439049162673967</v>
      </c>
      <c r="K340" s="10">
        <f t="shared" si="110"/>
        <v>0.91748374179312187</v>
      </c>
      <c r="L340" s="10">
        <f t="shared" si="111"/>
        <v>0.39777328158800712</v>
      </c>
      <c r="N340" s="3">
        <f t="shared" si="103"/>
        <v>3.1436631740450758</v>
      </c>
      <c r="O340" s="11">
        <f t="shared" si="112"/>
        <v>12.574652696180303</v>
      </c>
      <c r="Q340" s="11">
        <f t="shared" si="114"/>
        <v>-21.049735371980987</v>
      </c>
      <c r="T340" s="2">
        <f t="shared" si="113"/>
        <v>36856.5</v>
      </c>
      <c r="U340" s="4">
        <f t="shared" si="104"/>
        <v>-5.4867272960782122E-2</v>
      </c>
      <c r="V340" s="4">
        <f t="shared" si="105"/>
        <v>-0.23482066376966609</v>
      </c>
      <c r="X340" s="4">
        <f t="shared" si="106"/>
        <v>-0.10973454592156424</v>
      </c>
      <c r="Y340" s="4">
        <f t="shared" si="107"/>
        <v>-0.46964132753933219</v>
      </c>
    </row>
    <row r="341" spans="1:27" x14ac:dyDescent="0.25">
      <c r="A341" s="6">
        <f t="shared" si="96"/>
        <v>36857.5</v>
      </c>
      <c r="B341">
        <f t="shared" si="98"/>
        <v>331</v>
      </c>
      <c r="C341" s="3">
        <f t="shared" si="97"/>
        <v>246.71486869267619</v>
      </c>
      <c r="D341" s="10">
        <f t="shared" si="99"/>
        <v>2.323633681316986</v>
      </c>
      <c r="E341" s="3">
        <f t="shared" si="100"/>
        <v>683.76169930000003</v>
      </c>
      <c r="F341" s="10"/>
      <c r="G341" s="3">
        <f t="shared" si="101"/>
        <v>245.56378280721165</v>
      </c>
      <c r="H341" s="10">
        <f t="shared" si="108"/>
        <v>2.2007889052509468</v>
      </c>
      <c r="I341" s="10">
        <f t="shared" si="109"/>
        <v>-0.91042235175079345</v>
      </c>
      <c r="J341">
        <f t="shared" si="102"/>
        <v>23.43904880660126</v>
      </c>
      <c r="K341" s="10">
        <f t="shared" si="110"/>
        <v>0.91748374426514012</v>
      </c>
      <c r="L341" s="10">
        <f t="shared" si="111"/>
        <v>0.39777327588617489</v>
      </c>
      <c r="N341" s="3">
        <f t="shared" si="103"/>
        <v>3.0617168876595429</v>
      </c>
      <c r="O341" s="11">
        <f t="shared" si="112"/>
        <v>12.246867550638171</v>
      </c>
      <c r="Q341" s="11">
        <f t="shared" si="114"/>
        <v>-21.231782390708755</v>
      </c>
      <c r="T341" s="2">
        <f t="shared" si="113"/>
        <v>36857.5</v>
      </c>
      <c r="U341" s="4">
        <f t="shared" si="104"/>
        <v>-5.3437040453572365E-2</v>
      </c>
      <c r="V341" s="4">
        <f t="shared" si="105"/>
        <v>-0.23704916711456517</v>
      </c>
      <c r="X341" s="4">
        <f t="shared" si="106"/>
        <v>-0.10687408090714473</v>
      </c>
      <c r="Y341" s="4">
        <f t="shared" si="107"/>
        <v>-0.47409833422913034</v>
      </c>
    </row>
    <row r="342" spans="1:27" x14ac:dyDescent="0.25">
      <c r="A342" s="6">
        <f t="shared" si="96"/>
        <v>36858.5</v>
      </c>
      <c r="B342">
        <f t="shared" si="98"/>
        <v>332</v>
      </c>
      <c r="C342" s="3">
        <f t="shared" si="97"/>
        <v>247.70051603011643</v>
      </c>
      <c r="D342" s="10">
        <f t="shared" si="99"/>
        <v>2.4383144949904816</v>
      </c>
      <c r="E342" s="3">
        <f t="shared" si="100"/>
        <v>684.74729960000002</v>
      </c>
      <c r="F342" s="10"/>
      <c r="G342" s="3">
        <f t="shared" si="101"/>
        <v>246.57638410708043</v>
      </c>
      <c r="H342" s="10">
        <f t="shared" si="108"/>
        <v>2.3082529129245417</v>
      </c>
      <c r="I342" s="10">
        <f t="shared" si="109"/>
        <v>-0.91759085326425804</v>
      </c>
      <c r="J342">
        <f t="shared" si="102"/>
        <v>23.439048450528556</v>
      </c>
      <c r="K342" s="10">
        <f t="shared" si="110"/>
        <v>0.91748374673715816</v>
      </c>
      <c r="L342" s="10">
        <f t="shared" si="111"/>
        <v>0.39777327018434278</v>
      </c>
      <c r="N342" s="3">
        <f t="shared" si="103"/>
        <v>2.9768021716928916</v>
      </c>
      <c r="O342" s="11">
        <f t="shared" si="112"/>
        <v>11.907208686771567</v>
      </c>
      <c r="Q342" s="11">
        <f t="shared" si="114"/>
        <v>-21.407158952625618</v>
      </c>
      <c r="T342" s="2">
        <f t="shared" si="113"/>
        <v>36858.5</v>
      </c>
      <c r="U342" s="4">
        <f t="shared" si="104"/>
        <v>-5.1954999076558504E-2</v>
      </c>
      <c r="V342" s="4">
        <f t="shared" si="105"/>
        <v>-0.23920122383698392</v>
      </c>
      <c r="X342" s="4">
        <f t="shared" si="106"/>
        <v>-0.10390999815311701</v>
      </c>
      <c r="Y342" s="4">
        <f t="shared" si="107"/>
        <v>-0.47840244767396783</v>
      </c>
    </row>
    <row r="343" spans="1:27" x14ac:dyDescent="0.25">
      <c r="A343" s="6">
        <f t="shared" si="96"/>
        <v>36859.5</v>
      </c>
      <c r="B343">
        <f t="shared" si="98"/>
        <v>333</v>
      </c>
      <c r="C343" s="3">
        <f t="shared" si="97"/>
        <v>248.68616336755645</v>
      </c>
      <c r="D343" s="10">
        <f t="shared" si="99"/>
        <v>2.5630383222510855</v>
      </c>
      <c r="E343" s="3">
        <f t="shared" si="100"/>
        <v>685.73289990000001</v>
      </c>
      <c r="F343" s="10"/>
      <c r="G343" s="3">
        <f t="shared" si="101"/>
        <v>247.58933474762298</v>
      </c>
      <c r="H343" s="10">
        <f t="shared" si="108"/>
        <v>2.4249005836317239</v>
      </c>
      <c r="I343" s="10">
        <f t="shared" si="109"/>
        <v>-0.92447508371888065</v>
      </c>
      <c r="J343">
        <f t="shared" si="102"/>
        <v>23.439048094455849</v>
      </c>
      <c r="K343" s="10">
        <f t="shared" si="110"/>
        <v>0.9174837492091763</v>
      </c>
      <c r="L343" s="10">
        <f t="shared" si="111"/>
        <v>0.39777326448251055</v>
      </c>
      <c r="N343" s="3">
        <f t="shared" si="103"/>
        <v>2.8889945652785323</v>
      </c>
      <c r="O343" s="11">
        <f t="shared" si="112"/>
        <v>11.555978261114129</v>
      </c>
      <c r="Q343" s="11">
        <f t="shared" si="114"/>
        <v>-21.575779145220341</v>
      </c>
      <c r="T343" s="2">
        <f t="shared" si="113"/>
        <v>36859.5</v>
      </c>
      <c r="U343" s="4">
        <f t="shared" si="104"/>
        <v>-5.042246723633264E-2</v>
      </c>
      <c r="V343" s="4">
        <f t="shared" si="105"/>
        <v>-0.24127524815838536</v>
      </c>
      <c r="X343" s="4">
        <f t="shared" si="106"/>
        <v>-0.10084493447266528</v>
      </c>
      <c r="Y343" s="4">
        <f t="shared" si="107"/>
        <v>-0.48255049631677072</v>
      </c>
    </row>
    <row r="344" spans="1:27" x14ac:dyDescent="0.25">
      <c r="A344" s="6">
        <f t="shared" si="96"/>
        <v>36860.5</v>
      </c>
      <c r="B344">
        <f t="shared" si="98"/>
        <v>334</v>
      </c>
      <c r="C344" s="3">
        <f t="shared" si="97"/>
        <v>249.67181070499657</v>
      </c>
      <c r="D344" s="10">
        <f t="shared" si="99"/>
        <v>2.6992691439395755</v>
      </c>
      <c r="E344" s="3">
        <f t="shared" si="100"/>
        <v>686.71850019999999</v>
      </c>
      <c r="F344" s="10"/>
      <c r="G344" s="3">
        <f t="shared" si="101"/>
        <v>248.60262643641909</v>
      </c>
      <c r="H344" s="10">
        <f t="shared" si="108"/>
        <v>2.5520435990470762</v>
      </c>
      <c r="I344" s="10">
        <f t="shared" si="109"/>
        <v>-0.93107254082264024</v>
      </c>
      <c r="J344">
        <f t="shared" si="102"/>
        <v>23.439047738383145</v>
      </c>
      <c r="K344" s="10">
        <f t="shared" si="110"/>
        <v>0.91748375168119434</v>
      </c>
      <c r="L344" s="10">
        <f t="shared" si="111"/>
        <v>0.39777325878067832</v>
      </c>
      <c r="N344" s="3">
        <f t="shared" si="103"/>
        <v>2.79837421669232</v>
      </c>
      <c r="O344" s="11">
        <f t="shared" si="112"/>
        <v>11.19349686676928</v>
      </c>
      <c r="Q344" s="11">
        <f t="shared" si="114"/>
        <v>-21.737559513338102</v>
      </c>
      <c r="T344" s="2">
        <f t="shared" si="113"/>
        <v>36860.5</v>
      </c>
      <c r="U344" s="4">
        <f t="shared" si="104"/>
        <v>-4.884084378419825E-2</v>
      </c>
      <c r="V344" s="4">
        <f t="shared" si="105"/>
        <v>-0.24326968504692775</v>
      </c>
      <c r="X344" s="4">
        <f t="shared" si="106"/>
        <v>-9.76816875683965E-2</v>
      </c>
      <c r="Y344" s="4">
        <f t="shared" si="107"/>
        <v>-0.48653937009385551</v>
      </c>
    </row>
    <row r="345" spans="1:27" x14ac:dyDescent="0.25">
      <c r="A345" s="6">
        <f t="shared" si="96"/>
        <v>36861.5</v>
      </c>
      <c r="B345">
        <f t="shared" si="98"/>
        <v>335</v>
      </c>
      <c r="C345" s="3">
        <f t="shared" si="97"/>
        <v>250.6574580424367</v>
      </c>
      <c r="D345" s="10">
        <f t="shared" si="99"/>
        <v>2.8487691764572638</v>
      </c>
      <c r="E345" s="3">
        <f t="shared" si="100"/>
        <v>687.7041005000001</v>
      </c>
      <c r="F345" s="10"/>
      <c r="G345" s="3">
        <f t="shared" si="101"/>
        <v>249.61625076060847</v>
      </c>
      <c r="H345" s="10">
        <f t="shared" si="108"/>
        <v>2.6912550988209079</v>
      </c>
      <c r="I345" s="10">
        <f t="shared" si="109"/>
        <v>-0.93738081702878717</v>
      </c>
      <c r="J345">
        <f t="shared" si="102"/>
        <v>23.439047382310441</v>
      </c>
      <c r="K345" s="10">
        <f t="shared" si="110"/>
        <v>0.91748375415321237</v>
      </c>
      <c r="L345" s="10">
        <f t="shared" si="111"/>
        <v>0.39777325307884615</v>
      </c>
      <c r="N345" s="3">
        <f t="shared" si="103"/>
        <v>2.7050258162813834</v>
      </c>
      <c r="O345" s="11">
        <f t="shared" si="112"/>
        <v>10.820103265125534</v>
      </c>
      <c r="Q345" s="11">
        <f t="shared" si="114"/>
        <v>-21.892419174824582</v>
      </c>
      <c r="T345" s="2">
        <f t="shared" si="113"/>
        <v>36861.5</v>
      </c>
      <c r="U345" s="4">
        <f t="shared" si="104"/>
        <v>-4.7211606845557377E-2</v>
      </c>
      <c r="V345" s="4">
        <f t="shared" si="105"/>
        <v>-0.24518301381896951</v>
      </c>
      <c r="X345" s="4">
        <f t="shared" si="106"/>
        <v>-9.4423213691114755E-2</v>
      </c>
      <c r="Y345" s="4">
        <f t="shared" si="107"/>
        <v>-0.49036602763793902</v>
      </c>
      <c r="Z345" s="4">
        <f>X345</f>
        <v>-9.4423213691114755E-2</v>
      </c>
      <c r="AA345" s="4">
        <f>Y345</f>
        <v>-0.49036602763793902</v>
      </c>
    </row>
    <row r="346" spans="1:27" x14ac:dyDescent="0.25">
      <c r="A346" s="6">
        <f t="shared" si="96"/>
        <v>36862.5</v>
      </c>
      <c r="B346">
        <f t="shared" si="98"/>
        <v>336</v>
      </c>
      <c r="C346" s="3">
        <f t="shared" si="97"/>
        <v>251.64310537987683</v>
      </c>
      <c r="D346" s="10">
        <f t="shared" si="99"/>
        <v>3.013678941382524</v>
      </c>
      <c r="E346" s="3">
        <f t="shared" si="100"/>
        <v>688.68970080000008</v>
      </c>
      <c r="F346" s="10"/>
      <c r="G346" s="3">
        <f t="shared" si="101"/>
        <v>250.63019918965608</v>
      </c>
      <c r="H346" s="10">
        <f t="shared" si="108"/>
        <v>2.8444382921308384</v>
      </c>
      <c r="I346" s="10">
        <f t="shared" si="109"/>
        <v>-0.94339760084715107</v>
      </c>
      <c r="J346">
        <f t="shared" si="102"/>
        <v>23.439047026237734</v>
      </c>
      <c r="K346" s="10">
        <f t="shared" si="110"/>
        <v>0.9174837566252303</v>
      </c>
      <c r="L346" s="10">
        <f t="shared" si="111"/>
        <v>0.39777324737701386</v>
      </c>
      <c r="N346" s="3">
        <f t="shared" si="103"/>
        <v>2.6090385165312684</v>
      </c>
      <c r="O346" s="11">
        <f t="shared" si="112"/>
        <v>10.436154066125074</v>
      </c>
      <c r="Q346" s="11">
        <f t="shared" si="114"/>
        <v>-22.040279935088929</v>
      </c>
      <c r="T346" s="2">
        <f t="shared" si="113"/>
        <v>36862.5</v>
      </c>
      <c r="U346" s="4">
        <f t="shared" si="104"/>
        <v>-4.5536312424819141E-2</v>
      </c>
      <c r="V346" s="4">
        <f t="shared" si="105"/>
        <v>-0.24701375175564041</v>
      </c>
      <c r="X346" s="4">
        <f t="shared" si="106"/>
        <v>-9.1072624849638281E-2</v>
      </c>
      <c r="Y346" s="4">
        <f t="shared" si="107"/>
        <v>-0.49402750351128083</v>
      </c>
    </row>
    <row r="347" spans="1:27" x14ac:dyDescent="0.25">
      <c r="A347" s="6">
        <f t="shared" si="96"/>
        <v>36863.5</v>
      </c>
      <c r="B347">
        <f t="shared" si="98"/>
        <v>337</v>
      </c>
      <c r="C347" s="3">
        <f t="shared" si="97"/>
        <v>252.62875271731696</v>
      </c>
      <c r="D347" s="10">
        <f t="shared" si="99"/>
        <v>3.1966245938830928</v>
      </c>
      <c r="E347" s="3">
        <f t="shared" si="100"/>
        <v>689.67530110000007</v>
      </c>
      <c r="F347" s="10"/>
      <c r="G347" s="3">
        <f t="shared" si="101"/>
        <v>251.64446307817477</v>
      </c>
      <c r="H347" s="10">
        <f t="shared" si="108"/>
        <v>3.0139178707768717</v>
      </c>
      <c r="I347" s="10">
        <f t="shared" si="109"/>
        <v>-0.94912067811461087</v>
      </c>
      <c r="J347">
        <f t="shared" si="102"/>
        <v>23.43904667016503</v>
      </c>
      <c r="K347" s="10">
        <f t="shared" si="110"/>
        <v>0.91748375909724822</v>
      </c>
      <c r="L347" s="10">
        <f t="shared" si="111"/>
        <v>0.39777324167518169</v>
      </c>
      <c r="N347" s="3">
        <f t="shared" si="103"/>
        <v>2.5105058391274899</v>
      </c>
      <c r="O347" s="11">
        <f t="shared" si="112"/>
        <v>10.04202335650996</v>
      </c>
      <c r="Q347" s="11">
        <f t="shared" si="114"/>
        <v>-22.181066400206827</v>
      </c>
      <c r="T347" s="2">
        <f t="shared" si="113"/>
        <v>36863.5</v>
      </c>
      <c r="U347" s="4">
        <f t="shared" si="104"/>
        <v>-4.3816592783317787E-2</v>
      </c>
      <c r="V347" s="4">
        <f t="shared" si="105"/>
        <v>-0.2487604577188462</v>
      </c>
      <c r="X347" s="4">
        <f t="shared" si="106"/>
        <v>-8.7633185566635574E-2</v>
      </c>
      <c r="Y347" s="4">
        <f t="shared" si="107"/>
        <v>-0.49752091543769239</v>
      </c>
    </row>
    <row r="348" spans="1:27" x14ac:dyDescent="0.25">
      <c r="A348" s="6">
        <f t="shared" si="96"/>
        <v>36864.5</v>
      </c>
      <c r="B348">
        <f t="shared" si="98"/>
        <v>338</v>
      </c>
      <c r="C348" s="3">
        <f t="shared" si="97"/>
        <v>253.61440005475697</v>
      </c>
      <c r="D348" s="10">
        <f t="shared" si="99"/>
        <v>3.4008639878686844</v>
      </c>
      <c r="E348" s="3">
        <f t="shared" si="100"/>
        <v>690.66090140000006</v>
      </c>
      <c r="F348" s="10"/>
      <c r="G348" s="3">
        <f t="shared" si="101"/>
        <v>252.65903366880406</v>
      </c>
      <c r="H348" s="10">
        <f t="shared" si="108"/>
        <v>3.2025635827991916</v>
      </c>
      <c r="I348" s="10">
        <f t="shared" si="109"/>
        <v>-0.95454793322348941</v>
      </c>
      <c r="J348">
        <f t="shared" si="102"/>
        <v>23.439046314092327</v>
      </c>
      <c r="K348" s="10">
        <f t="shared" si="110"/>
        <v>0.91748376156926614</v>
      </c>
      <c r="L348" s="10">
        <f t="shared" si="111"/>
        <v>0.3977732359733494</v>
      </c>
      <c r="N348" s="3">
        <f t="shared" si="103"/>
        <v>2.4095255689311044</v>
      </c>
      <c r="O348" s="11">
        <f t="shared" si="112"/>
        <v>9.6381022757244175</v>
      </c>
      <c r="Q348" s="11">
        <f t="shared" si="114"/>
        <v>-22.314706088178394</v>
      </c>
      <c r="T348" s="2">
        <f t="shared" si="113"/>
        <v>36864.5</v>
      </c>
      <c r="U348" s="4">
        <f t="shared" si="104"/>
        <v>-4.2054154588837357E-2</v>
      </c>
      <c r="V348" s="4">
        <f t="shared" si="105"/>
        <v>-0.25042173575045418</v>
      </c>
      <c r="X348" s="4">
        <f t="shared" si="106"/>
        <v>-8.4108309177674714E-2</v>
      </c>
      <c r="Y348" s="4">
        <f t="shared" si="107"/>
        <v>-0.50084347150090835</v>
      </c>
    </row>
    <row r="349" spans="1:27" x14ac:dyDescent="0.25">
      <c r="A349" s="6">
        <f t="shared" si="96"/>
        <v>36865.5</v>
      </c>
      <c r="B349">
        <f t="shared" si="98"/>
        <v>339</v>
      </c>
      <c r="C349" s="3">
        <f t="shared" si="97"/>
        <v>254.60004739219721</v>
      </c>
      <c r="D349" s="10">
        <f t="shared" si="99"/>
        <v>3.6304888328362792</v>
      </c>
      <c r="E349" s="3">
        <f t="shared" si="100"/>
        <v>691.64650170000004</v>
      </c>
      <c r="F349" s="10"/>
      <c r="G349" s="3">
        <f t="shared" si="101"/>
        <v>253.67390209514497</v>
      </c>
      <c r="H349" s="10">
        <f t="shared" si="108"/>
        <v>3.4139599892579451</v>
      </c>
      <c r="I349" s="10">
        <f t="shared" si="109"/>
        <v>-0.95967735030666645</v>
      </c>
      <c r="J349">
        <f t="shared" si="102"/>
        <v>23.439045958019619</v>
      </c>
      <c r="K349" s="10">
        <f t="shared" si="110"/>
        <v>0.91748376404128407</v>
      </c>
      <c r="L349" s="10">
        <f t="shared" si="111"/>
        <v>0.39777323027151706</v>
      </c>
      <c r="N349" s="3">
        <f t="shared" si="103"/>
        <v>2.3061996348555498</v>
      </c>
      <c r="O349" s="11">
        <f t="shared" si="112"/>
        <v>9.2247985394221992</v>
      </c>
      <c r="Q349" s="11">
        <f t="shared" si="114"/>
        <v>-22.4411295379515</v>
      </c>
      <c r="T349" s="2">
        <f t="shared" si="113"/>
        <v>36865.5</v>
      </c>
      <c r="U349" s="4">
        <f t="shared" si="104"/>
        <v>-4.0250776836520327E-2</v>
      </c>
      <c r="V349" s="4">
        <f t="shared" si="105"/>
        <v>-0.25199623863789533</v>
      </c>
      <c r="X349" s="4">
        <f t="shared" si="106"/>
        <v>-8.0501553673040654E-2</v>
      </c>
      <c r="Y349" s="4">
        <f t="shared" si="107"/>
        <v>-0.50399247727579066</v>
      </c>
    </row>
    <row r="350" spans="1:27" x14ac:dyDescent="0.25">
      <c r="A350" s="6">
        <f t="shared" si="96"/>
        <v>36866.5</v>
      </c>
      <c r="B350">
        <f t="shared" si="98"/>
        <v>340</v>
      </c>
      <c r="C350" s="3">
        <f t="shared" si="97"/>
        <v>255.58569472963723</v>
      </c>
      <c r="D350" s="10">
        <f t="shared" si="99"/>
        <v>3.8907097911845567</v>
      </c>
      <c r="E350" s="3">
        <f t="shared" si="100"/>
        <v>692.63210200000003</v>
      </c>
      <c r="F350" s="10"/>
      <c r="G350" s="3">
        <f t="shared" si="101"/>
        <v>254.68905938474683</v>
      </c>
      <c r="H350" s="10">
        <f t="shared" si="108"/>
        <v>3.6526438785759687</v>
      </c>
      <c r="I350" s="10">
        <f t="shared" si="109"/>
        <v>-0.9645070143782204</v>
      </c>
      <c r="J350">
        <f t="shared" si="102"/>
        <v>23.439045601946916</v>
      </c>
      <c r="K350" s="10">
        <f t="shared" si="110"/>
        <v>0.91748376651330188</v>
      </c>
      <c r="L350" s="10">
        <f t="shared" si="111"/>
        <v>0.39777322456968484</v>
      </c>
      <c r="N350" s="3">
        <f t="shared" si="103"/>
        <v>2.2006339776982453</v>
      </c>
      <c r="O350" s="11">
        <f t="shared" si="112"/>
        <v>8.8025359107929813</v>
      </c>
      <c r="Q350" s="11">
        <f t="shared" si="114"/>
        <v>-22.560270415818085</v>
      </c>
      <c r="T350" s="2">
        <f t="shared" si="113"/>
        <v>36866.5</v>
      </c>
      <c r="U350" s="4">
        <f t="shared" si="104"/>
        <v>-3.8408308542093844E-2</v>
      </c>
      <c r="V350" s="4">
        <f t="shared" si="105"/>
        <v>-0.25348267142900177</v>
      </c>
      <c r="X350" s="4">
        <f t="shared" si="106"/>
        <v>-7.6816617084187688E-2</v>
      </c>
      <c r="Y350" s="4">
        <f t="shared" si="107"/>
        <v>-0.50696534285800354</v>
      </c>
    </row>
    <row r="351" spans="1:27" x14ac:dyDescent="0.25">
      <c r="A351" s="6">
        <f t="shared" si="96"/>
        <v>36867.5</v>
      </c>
      <c r="B351">
        <f t="shared" si="98"/>
        <v>341</v>
      </c>
      <c r="C351" s="3">
        <f t="shared" si="97"/>
        <v>256.57134206707735</v>
      </c>
      <c r="D351" s="10">
        <f t="shared" si="99"/>
        <v>4.1882671301188443</v>
      </c>
      <c r="E351" s="3">
        <f t="shared" si="100"/>
        <v>693.61770230000002</v>
      </c>
      <c r="F351" s="10"/>
      <c r="G351" s="3">
        <f t="shared" si="101"/>
        <v>255.70449646214951</v>
      </c>
      <c r="H351" s="10">
        <f t="shared" si="108"/>
        <v>3.924443036516621</v>
      </c>
      <c r="I351" s="10">
        <f t="shared" si="109"/>
        <v>-0.96903511242847173</v>
      </c>
      <c r="J351">
        <f t="shared" si="102"/>
        <v>23.439045245874208</v>
      </c>
      <c r="K351" s="10">
        <f t="shared" si="110"/>
        <v>0.91748376898531969</v>
      </c>
      <c r="L351" s="10">
        <f t="shared" si="111"/>
        <v>0.3977732188678525</v>
      </c>
      <c r="N351" s="3">
        <f t="shared" si="103"/>
        <v>2.0929384050546487</v>
      </c>
      <c r="O351" s="11">
        <f t="shared" si="112"/>
        <v>8.3717536202185947</v>
      </c>
      <c r="Q351" s="11">
        <f t="shared" si="114"/>
        <v>-22.672065618791994</v>
      </c>
      <c r="T351" s="2">
        <f t="shared" si="113"/>
        <v>36867.5</v>
      </c>
      <c r="U351" s="4">
        <f t="shared" si="104"/>
        <v>-3.6528666209642353E-2</v>
      </c>
      <c r="V351" s="4">
        <f t="shared" si="105"/>
        <v>-0.25487979487862472</v>
      </c>
      <c r="X351" s="4">
        <f t="shared" si="106"/>
        <v>-7.3057332419284707E-2</v>
      </c>
      <c r="Y351" s="4">
        <f t="shared" si="107"/>
        <v>-0.50975958975724944</v>
      </c>
    </row>
    <row r="352" spans="1:27" x14ac:dyDescent="0.25">
      <c r="A352" s="6">
        <f t="shared" si="96"/>
        <v>36868.5</v>
      </c>
      <c r="B352">
        <f t="shared" si="98"/>
        <v>342</v>
      </c>
      <c r="C352" s="3">
        <f t="shared" si="97"/>
        <v>257.55698940451748</v>
      </c>
      <c r="D352" s="10">
        <f t="shared" si="99"/>
        <v>4.532036546980005</v>
      </c>
      <c r="E352" s="3">
        <f t="shared" si="100"/>
        <v>694.60330260000001</v>
      </c>
      <c r="F352" s="10"/>
      <c r="G352" s="3">
        <f t="shared" si="101"/>
        <v>256.72020415197414</v>
      </c>
      <c r="H352" s="10">
        <f t="shared" si="108"/>
        <v>4.2369707208738276</v>
      </c>
      <c r="I352" s="10">
        <f t="shared" si="109"/>
        <v>-0.97325993447229042</v>
      </c>
      <c r="J352">
        <f t="shared" si="102"/>
        <v>23.439044889801504</v>
      </c>
      <c r="K352" s="10">
        <f t="shared" si="110"/>
        <v>0.9174837714573375</v>
      </c>
      <c r="L352" s="10">
        <f t="shared" si="111"/>
        <v>0.39777321316602016</v>
      </c>
      <c r="N352" s="3">
        <f t="shared" si="103"/>
        <v>1.9832264335139036</v>
      </c>
      <c r="O352" s="11">
        <f t="shared" si="112"/>
        <v>7.9329057340556144</v>
      </c>
      <c r="Q352" s="11">
        <f t="shared" si="114"/>
        <v>-22.776455374578095</v>
      </c>
      <c r="T352" s="2">
        <f t="shared" si="113"/>
        <v>36868.5</v>
      </c>
      <c r="U352" s="4">
        <f t="shared" si="104"/>
        <v>-3.4613831077402034E-2</v>
      </c>
      <c r="V352" s="4">
        <f t="shared" si="105"/>
        <v>-0.25618642880940756</v>
      </c>
      <c r="X352" s="4">
        <f t="shared" si="106"/>
        <v>-6.9227662154804068E-2</v>
      </c>
      <c r="Y352" s="4">
        <f t="shared" si="107"/>
        <v>-0.51237285761881513</v>
      </c>
    </row>
    <row r="353" spans="1:27" x14ac:dyDescent="0.25">
      <c r="A353" s="6">
        <f t="shared" si="96"/>
        <v>36869.5</v>
      </c>
      <c r="B353">
        <f t="shared" si="98"/>
        <v>343</v>
      </c>
      <c r="C353" s="3">
        <f t="shared" si="97"/>
        <v>258.54263674195749</v>
      </c>
      <c r="D353" s="10">
        <f t="shared" si="99"/>
        <v>4.9339476998595693</v>
      </c>
      <c r="E353" s="3">
        <f t="shared" si="100"/>
        <v>695.58890289999999</v>
      </c>
      <c r="F353" s="10"/>
      <c r="G353" s="3">
        <f t="shared" si="101"/>
        <v>257.73617318206527</v>
      </c>
      <c r="H353" s="10">
        <f t="shared" si="108"/>
        <v>4.6003662594381307</v>
      </c>
      <c r="I353" s="10">
        <f t="shared" si="109"/>
        <v>-0.97717987454960742</v>
      </c>
      <c r="J353">
        <f t="shared" si="102"/>
        <v>23.439044533728801</v>
      </c>
      <c r="K353" s="10">
        <f t="shared" si="110"/>
        <v>0.91748377392935521</v>
      </c>
      <c r="L353" s="10">
        <f t="shared" si="111"/>
        <v>0.39777320746418787</v>
      </c>
      <c r="N353" s="3">
        <f t="shared" si="103"/>
        <v>1.8716151184111842</v>
      </c>
      <c r="O353" s="11">
        <f t="shared" si="112"/>
        <v>7.4864604736447369</v>
      </c>
      <c r="Q353" s="11">
        <f t="shared" si="114"/>
        <v>-22.873383337748134</v>
      </c>
      <c r="T353" s="2">
        <f t="shared" si="113"/>
        <v>36869.5</v>
      </c>
      <c r="U353" s="4">
        <f t="shared" si="104"/>
        <v>-3.2665846146378706E-2</v>
      </c>
      <c r="V353" s="4">
        <f t="shared" si="105"/>
        <v>-0.25740145536907999</v>
      </c>
      <c r="X353" s="4">
        <f t="shared" si="106"/>
        <v>-6.5331692292757412E-2</v>
      </c>
      <c r="Y353" s="4">
        <f t="shared" si="107"/>
        <v>-0.51480291073815998</v>
      </c>
    </row>
    <row r="354" spans="1:27" x14ac:dyDescent="0.25">
      <c r="A354" s="6">
        <f t="shared" si="96"/>
        <v>36870.5</v>
      </c>
      <c r="B354">
        <f t="shared" si="98"/>
        <v>344</v>
      </c>
      <c r="C354" s="3">
        <f t="shared" si="97"/>
        <v>259.52828407939774</v>
      </c>
      <c r="D354" s="10">
        <f t="shared" si="99"/>
        <v>5.4104214765901393</v>
      </c>
      <c r="E354" s="3">
        <f t="shared" si="100"/>
        <v>696.57450319999998</v>
      </c>
      <c r="F354" s="10"/>
      <c r="G354" s="3">
        <f t="shared" si="101"/>
        <v>258.75239418668161</v>
      </c>
      <c r="H354" s="10">
        <f t="shared" si="108"/>
        <v>5.028437625703309</v>
      </c>
      <c r="I354" s="10">
        <f t="shared" si="109"/>
        <v>-0.98079343167708355</v>
      </c>
      <c r="J354">
        <f t="shared" si="102"/>
        <v>23.439044177656093</v>
      </c>
      <c r="K354" s="10">
        <f t="shared" si="110"/>
        <v>0.91748377640137291</v>
      </c>
      <c r="L354" s="10">
        <f t="shared" si="111"/>
        <v>0.39777320176235542</v>
      </c>
      <c r="N354" s="3">
        <f t="shared" si="103"/>
        <v>1.7582248714845723</v>
      </c>
      <c r="O354" s="11">
        <f t="shared" si="112"/>
        <v>7.0328994859382892</v>
      </c>
      <c r="Q354" s="11">
        <f t="shared" si="114"/>
        <v>-22.962796681745413</v>
      </c>
      <c r="T354" s="2">
        <f t="shared" si="113"/>
        <v>36870.5</v>
      </c>
      <c r="U354" s="4">
        <f t="shared" si="104"/>
        <v>-3.0686812997859948E-2</v>
      </c>
      <c r="V354" s="4">
        <f t="shared" si="105"/>
        <v>-0.25852382216675263</v>
      </c>
      <c r="X354" s="4">
        <f t="shared" si="106"/>
        <v>-6.1373625995719897E-2</v>
      </c>
      <c r="Y354" s="4">
        <f t="shared" si="107"/>
        <v>-0.51704764433350525</v>
      </c>
    </row>
    <row r="355" spans="1:27" x14ac:dyDescent="0.25">
      <c r="A355" s="6">
        <f t="shared" si="96"/>
        <v>36871.5</v>
      </c>
      <c r="B355">
        <f t="shared" si="98"/>
        <v>345</v>
      </c>
      <c r="C355" s="3">
        <f t="shared" si="97"/>
        <v>260.51393141683775</v>
      </c>
      <c r="D355" s="10">
        <f t="shared" si="99"/>
        <v>5.9847032976896948</v>
      </c>
      <c r="E355" s="3">
        <f t="shared" si="100"/>
        <v>697.56010349999997</v>
      </c>
      <c r="F355" s="10"/>
      <c r="G355" s="3">
        <f t="shared" si="101"/>
        <v>259.76885770973149</v>
      </c>
      <c r="H355" s="10">
        <f t="shared" si="108"/>
        <v>5.5404858568955344</v>
      </c>
      <c r="I355" s="10">
        <f t="shared" si="109"/>
        <v>-0.98409921074992601</v>
      </c>
      <c r="J355">
        <f t="shared" si="102"/>
        <v>23.43904382158339</v>
      </c>
      <c r="K355" s="10">
        <f t="shared" si="110"/>
        <v>0.91748377887339061</v>
      </c>
      <c r="L355" s="10">
        <f t="shared" si="111"/>
        <v>0.39777319606052308</v>
      </c>
      <c r="N355" s="3">
        <f t="shared" si="103"/>
        <v>1.6431792668617191</v>
      </c>
      <c r="O355" s="11">
        <f t="shared" si="112"/>
        <v>6.5727170674468764</v>
      </c>
      <c r="Q355" s="11">
        <f t="shared" si="114"/>
        <v>-23.044646186350469</v>
      </c>
      <c r="T355" s="2">
        <f t="shared" si="113"/>
        <v>36871.5</v>
      </c>
      <c r="U355" s="4">
        <f t="shared" si="104"/>
        <v>-2.8678888407243551E-2</v>
      </c>
      <c r="V355" s="4">
        <f t="shared" si="105"/>
        <v>-0.25955254527096228</v>
      </c>
      <c r="X355" s="4">
        <f t="shared" si="106"/>
        <v>-5.7357776814487102E-2</v>
      </c>
      <c r="Y355" s="4">
        <f t="shared" si="107"/>
        <v>-0.51910509054192455</v>
      </c>
    </row>
    <row r="356" spans="1:27" x14ac:dyDescent="0.25">
      <c r="A356" s="6">
        <f t="shared" si="96"/>
        <v>36872.5</v>
      </c>
      <c r="B356">
        <f t="shared" si="98"/>
        <v>346</v>
      </c>
      <c r="C356" s="3">
        <f t="shared" si="97"/>
        <v>261.49957875427799</v>
      </c>
      <c r="D356" s="10">
        <f t="shared" si="99"/>
        <v>6.6908197365627142</v>
      </c>
      <c r="E356" s="3">
        <f t="shared" si="100"/>
        <v>698.54570379999996</v>
      </c>
      <c r="F356" s="10"/>
      <c r="G356" s="3">
        <f t="shared" si="101"/>
        <v>260.78555420805765</v>
      </c>
      <c r="H356" s="10">
        <f t="shared" si="108"/>
        <v>6.1643384553539304</v>
      </c>
      <c r="I356" s="10">
        <f t="shared" si="109"/>
        <v>-0.98709592339291041</v>
      </c>
      <c r="J356">
        <f t="shared" si="102"/>
        <v>23.439043465510682</v>
      </c>
      <c r="K356" s="10">
        <f t="shared" si="110"/>
        <v>0.9174837813454082</v>
      </c>
      <c r="L356" s="10">
        <f t="shared" si="111"/>
        <v>0.39777319035869069</v>
      </c>
      <c r="N356" s="3">
        <f t="shared" si="103"/>
        <v>1.5266048358727908</v>
      </c>
      <c r="O356" s="11">
        <f t="shared" si="112"/>
        <v>6.1064193434911633</v>
      </c>
      <c r="Q356" s="11">
        <f t="shared" si="114"/>
        <v>-23.118886320252368</v>
      </c>
      <c r="T356" s="2">
        <f t="shared" si="113"/>
        <v>36872.5</v>
      </c>
      <c r="U356" s="4">
        <f t="shared" si="104"/>
        <v>-2.6644280762847843E-2</v>
      </c>
      <c r="V356" s="4">
        <f t="shared" si="105"/>
        <v>-0.26048671205263985</v>
      </c>
      <c r="X356" s="4">
        <f t="shared" si="106"/>
        <v>-5.3288561525695687E-2</v>
      </c>
      <c r="Y356" s="4">
        <f t="shared" si="107"/>
        <v>-0.52097342410527969</v>
      </c>
    </row>
    <row r="357" spans="1:27" x14ac:dyDescent="0.25">
      <c r="A357" s="6">
        <f t="shared" si="96"/>
        <v>36873.5</v>
      </c>
      <c r="B357">
        <f t="shared" si="98"/>
        <v>347</v>
      </c>
      <c r="C357" s="3">
        <f t="shared" si="97"/>
        <v>262.485226091718</v>
      </c>
      <c r="D357" s="10">
        <f t="shared" si="99"/>
        <v>7.5806488715025644</v>
      </c>
      <c r="E357" s="3">
        <f t="shared" si="100"/>
        <v>699.53130409999994</v>
      </c>
      <c r="F357" s="10"/>
      <c r="G357" s="3">
        <f t="shared" si="101"/>
        <v>261.80247405476132</v>
      </c>
      <c r="H357" s="10">
        <f t="shared" si="108"/>
        <v>6.9416425010546119</v>
      </c>
      <c r="I357" s="10">
        <f t="shared" si="109"/>
        <v>-0.98978238875966207</v>
      </c>
      <c r="J357">
        <f t="shared" si="102"/>
        <v>23.439043109437979</v>
      </c>
      <c r="K357" s="10">
        <f t="shared" si="110"/>
        <v>0.91748378381742579</v>
      </c>
      <c r="L357" s="10">
        <f t="shared" si="111"/>
        <v>0.39777318465685829</v>
      </c>
      <c r="N357" s="3">
        <f t="shared" si="103"/>
        <v>1.4086308512614161</v>
      </c>
      <c r="O357" s="11">
        <f t="shared" si="112"/>
        <v>5.6345234050456643</v>
      </c>
      <c r="Q357" s="11">
        <f t="shared" si="114"/>
        <v>-23.185475318384473</v>
      </c>
      <c r="T357" s="2">
        <f t="shared" si="113"/>
        <v>36873.5</v>
      </c>
      <c r="U357" s="4">
        <f t="shared" si="104"/>
        <v>-2.4585246299682229E-2</v>
      </c>
      <c r="V357" s="4">
        <f t="shared" si="105"/>
        <v>-0.26132548385672849</v>
      </c>
      <c r="X357" s="4">
        <f t="shared" si="106"/>
        <v>-4.9170492599364457E-2</v>
      </c>
      <c r="Y357" s="4">
        <f t="shared" si="107"/>
        <v>-0.52265096771345698</v>
      </c>
    </row>
    <row r="358" spans="1:27" x14ac:dyDescent="0.25">
      <c r="A358" s="6">
        <f t="shared" si="96"/>
        <v>36874.5</v>
      </c>
      <c r="B358">
        <f t="shared" si="98"/>
        <v>348</v>
      </c>
      <c r="C358" s="3">
        <f t="shared" si="97"/>
        <v>263.47087342915813</v>
      </c>
      <c r="D358" s="10">
        <f t="shared" si="99"/>
        <v>8.7373947468625062</v>
      </c>
      <c r="E358" s="3">
        <f t="shared" si="100"/>
        <v>700.51690439999993</v>
      </c>
      <c r="F358" s="10"/>
      <c r="G358" s="3">
        <f t="shared" si="101"/>
        <v>262.81960754257278</v>
      </c>
      <c r="H358" s="10">
        <f t="shared" si="108"/>
        <v>7.9376597904592687</v>
      </c>
      <c r="I358" s="10">
        <f t="shared" si="109"/>
        <v>-0.99215753427934794</v>
      </c>
      <c r="J358">
        <f t="shared" si="102"/>
        <v>23.439042753365275</v>
      </c>
      <c r="K358" s="10">
        <f t="shared" si="110"/>
        <v>0.91748378628944338</v>
      </c>
      <c r="L358" s="10">
        <f t="shared" si="111"/>
        <v>0.3977731789550259</v>
      </c>
      <c r="N358" s="3">
        <f t="shared" si="103"/>
        <v>1.2893891014321495</v>
      </c>
      <c r="O358" s="11">
        <f t="shared" si="112"/>
        <v>5.1575564057285979</v>
      </c>
      <c r="Q358" s="11">
        <f t="shared" si="114"/>
        <v>-23.244375253701765</v>
      </c>
      <c r="T358" s="2">
        <f t="shared" si="113"/>
        <v>36874.5</v>
      </c>
      <c r="U358" s="4">
        <f t="shared" si="104"/>
        <v>-2.2504085159322142E-2</v>
      </c>
      <c r="V358" s="4">
        <f t="shared" si="105"/>
        <v>-0.26206809848691098</v>
      </c>
      <c r="X358" s="4">
        <f t="shared" si="106"/>
        <v>-4.5008170318644285E-2</v>
      </c>
      <c r="Y358" s="4">
        <f t="shared" si="107"/>
        <v>-0.52413619697382197</v>
      </c>
    </row>
    <row r="359" spans="1:27" x14ac:dyDescent="0.25">
      <c r="A359" s="6">
        <f t="shared" si="96"/>
        <v>36875.5</v>
      </c>
      <c r="B359">
        <f t="shared" si="98"/>
        <v>349</v>
      </c>
      <c r="C359" s="3">
        <f t="shared" si="97"/>
        <v>264.45652076659826</v>
      </c>
      <c r="D359" s="10">
        <f t="shared" si="99"/>
        <v>10.303436632954977</v>
      </c>
      <c r="E359" s="3">
        <f t="shared" si="100"/>
        <v>701.50250470000003</v>
      </c>
      <c r="F359" s="10"/>
      <c r="G359" s="3">
        <f t="shared" si="101"/>
        <v>263.83694488725956</v>
      </c>
      <c r="H359" s="10">
        <f t="shared" si="108"/>
        <v>9.2607692527538017</v>
      </c>
      <c r="I359" s="10">
        <f t="shared" si="109"/>
        <v>-0.99422039634992732</v>
      </c>
      <c r="J359">
        <f t="shared" si="102"/>
        <v>23.439042397292567</v>
      </c>
      <c r="K359" s="10">
        <f t="shared" si="110"/>
        <v>0.91748378876146086</v>
      </c>
      <c r="L359" s="10">
        <f t="shared" si="111"/>
        <v>0.39777317325319339</v>
      </c>
      <c r="N359" s="3">
        <f t="shared" si="103"/>
        <v>1.1690136554423314</v>
      </c>
      <c r="O359" s="11">
        <f t="shared" si="112"/>
        <v>4.6760546217693255</v>
      </c>
      <c r="Q359" s="11">
        <f t="shared" si="114"/>
        <v>-23.29555210309541</v>
      </c>
      <c r="T359" s="2">
        <f t="shared" si="113"/>
        <v>36875.5</v>
      </c>
      <c r="U359" s="4">
        <f t="shared" si="104"/>
        <v>-2.0403137288243212E-2</v>
      </c>
      <c r="V359" s="4">
        <f t="shared" si="105"/>
        <v>-0.26271387248875122</v>
      </c>
      <c r="X359" s="4">
        <f t="shared" si="106"/>
        <v>-4.0806274576486425E-2</v>
      </c>
      <c r="Y359" s="4">
        <f t="shared" si="107"/>
        <v>-0.52542774497750244</v>
      </c>
    </row>
    <row r="360" spans="1:27" x14ac:dyDescent="0.25">
      <c r="A360" s="6">
        <f t="shared" ref="A360:A375" si="115">A359+1</f>
        <v>36876.5</v>
      </c>
      <c r="B360">
        <f t="shared" si="98"/>
        <v>350</v>
      </c>
      <c r="C360" s="3">
        <f t="shared" ref="C360:C375" si="116">IF(280.4656+(36000.769/36525)*B360&lt;360,280.4656+(36000.769/36525)*B360,280.4656+(36000.769/36525)*B360-360)</f>
        <v>265.44216810403827</v>
      </c>
      <c r="D360" s="10">
        <f t="shared" si="99"/>
        <v>12.544313293694811</v>
      </c>
      <c r="E360" s="3">
        <f t="shared" si="100"/>
        <v>702.48810500000002</v>
      </c>
      <c r="F360" s="10"/>
      <c r="G360" s="3">
        <f t="shared" si="101"/>
        <v>264.85447623107518</v>
      </c>
      <c r="H360" s="10">
        <f t="shared" si="108"/>
        <v>11.105120811257452</v>
      </c>
      <c r="I360" s="10">
        <f t="shared" si="109"/>
        <v>-0.99597012097718773</v>
      </c>
      <c r="J360">
        <f t="shared" si="102"/>
        <v>23.439042041219864</v>
      </c>
      <c r="K360" s="10">
        <f t="shared" si="110"/>
        <v>0.91748379123347834</v>
      </c>
      <c r="L360" s="10">
        <f t="shared" si="111"/>
        <v>0.39777316755136094</v>
      </c>
      <c r="N360" s="3">
        <f t="shared" si="103"/>
        <v>1.0476406195092336</v>
      </c>
      <c r="O360" s="11">
        <f t="shared" si="112"/>
        <v>4.1905624780369344</v>
      </c>
      <c r="Q360" s="11">
        <f t="shared" si="114"/>
        <v>-23.338975807162949</v>
      </c>
      <c r="T360" s="2">
        <f t="shared" si="113"/>
        <v>36876.5</v>
      </c>
      <c r="U360" s="4">
        <f t="shared" si="104"/>
        <v>-1.8284778188069267E-2</v>
      </c>
      <c r="V360" s="4">
        <f t="shared" si="105"/>
        <v>-0.26326220321756538</v>
      </c>
      <c r="X360" s="4">
        <f t="shared" si="106"/>
        <v>-3.6569556376138533E-2</v>
      </c>
      <c r="Y360" s="4">
        <f t="shared" si="107"/>
        <v>-0.52652440643513077</v>
      </c>
    </row>
    <row r="361" spans="1:27" x14ac:dyDescent="0.25">
      <c r="A361" s="6">
        <f t="shared" si="115"/>
        <v>36877.5</v>
      </c>
      <c r="B361">
        <f t="shared" si="98"/>
        <v>351</v>
      </c>
      <c r="C361" s="3">
        <f t="shared" si="116"/>
        <v>266.42781544147851</v>
      </c>
      <c r="D361" s="10">
        <f t="shared" si="99"/>
        <v>16.018635581767807</v>
      </c>
      <c r="E361" s="3">
        <f t="shared" si="100"/>
        <v>703.47370530000001</v>
      </c>
      <c r="F361" s="10"/>
      <c r="G361" s="3">
        <f t="shared" si="101"/>
        <v>265.87219164624543</v>
      </c>
      <c r="H361" s="10">
        <f t="shared" si="108"/>
        <v>13.856413031654494</v>
      </c>
      <c r="I361" s="10">
        <f t="shared" si="109"/>
        <v>-0.99740596435882634</v>
      </c>
      <c r="J361">
        <f t="shared" si="102"/>
        <v>23.439041685147156</v>
      </c>
      <c r="K361" s="10">
        <f t="shared" si="110"/>
        <v>0.91748379370549582</v>
      </c>
      <c r="L361" s="10">
        <f t="shared" si="111"/>
        <v>0.39777316184952843</v>
      </c>
      <c r="N361" s="3">
        <f t="shared" si="103"/>
        <v>0.92540788586075362</v>
      </c>
      <c r="O361" s="11">
        <f t="shared" si="112"/>
        <v>3.7016315434430145</v>
      </c>
      <c r="Q361" s="11">
        <f t="shared" si="114"/>
        <v>-23.374620323576199</v>
      </c>
      <c r="T361" s="2">
        <f t="shared" si="113"/>
        <v>36877.5</v>
      </c>
      <c r="U361" s="4">
        <f t="shared" si="104"/>
        <v>-1.6151414532190031E-2</v>
      </c>
      <c r="V361" s="4">
        <f t="shared" si="105"/>
        <v>-0.26371257067847087</v>
      </c>
      <c r="X361" s="4">
        <f t="shared" si="106"/>
        <v>-3.2302829064380062E-2</v>
      </c>
      <c r="Y361" s="4">
        <f t="shared" si="107"/>
        <v>-0.52742514135694174</v>
      </c>
    </row>
    <row r="362" spans="1:27" x14ac:dyDescent="0.25">
      <c r="A362" s="6">
        <f t="shared" si="115"/>
        <v>36878.5</v>
      </c>
      <c r="B362">
        <f t="shared" si="98"/>
        <v>352</v>
      </c>
      <c r="C362" s="3">
        <f t="shared" si="116"/>
        <v>267.41346277891853</v>
      </c>
      <c r="D362" s="10">
        <f t="shared" si="99"/>
        <v>22.136488853942005</v>
      </c>
      <c r="E362" s="3">
        <f t="shared" si="100"/>
        <v>704.45930559999999</v>
      </c>
      <c r="F362" s="10"/>
      <c r="G362" s="3">
        <f t="shared" si="101"/>
        <v>266.8900811384886</v>
      </c>
      <c r="H362" s="10">
        <f t="shared" si="108"/>
        <v>18.405464562512218</v>
      </c>
      <c r="I362" s="10">
        <f t="shared" si="109"/>
        <v>-0.99852729341288649</v>
      </c>
      <c r="J362">
        <f t="shared" si="102"/>
        <v>23.439041329074453</v>
      </c>
      <c r="K362" s="10">
        <f t="shared" si="110"/>
        <v>0.91748379617751319</v>
      </c>
      <c r="L362" s="10">
        <f t="shared" si="111"/>
        <v>0.39777315614769604</v>
      </c>
      <c r="N362" s="3">
        <f t="shared" si="103"/>
        <v>0.80245487481312183</v>
      </c>
      <c r="O362" s="11">
        <f t="shared" si="112"/>
        <v>3.2098194992524873</v>
      </c>
      <c r="Q362" s="11">
        <f t="shared" si="114"/>
        <v>-23.402463673814996</v>
      </c>
      <c r="T362" s="2">
        <f t="shared" si="113"/>
        <v>36878.5</v>
      </c>
      <c r="U362" s="4">
        <f t="shared" si="104"/>
        <v>-1.4005479664167892E-2</v>
      </c>
      <c r="V362" s="4">
        <f t="shared" si="105"/>
        <v>-0.26406453912731676</v>
      </c>
      <c r="X362" s="4">
        <f t="shared" si="106"/>
        <v>-2.8010959328335784E-2</v>
      </c>
      <c r="Y362" s="4">
        <f t="shared" si="107"/>
        <v>-0.52812907825463351</v>
      </c>
    </row>
    <row r="363" spans="1:27" x14ac:dyDescent="0.25">
      <c r="A363" s="6">
        <f t="shared" si="115"/>
        <v>36879.5</v>
      </c>
      <c r="B363">
        <f t="shared" si="98"/>
        <v>353</v>
      </c>
      <c r="C363" s="3">
        <f t="shared" si="116"/>
        <v>268.39911011635866</v>
      </c>
      <c r="D363" s="10">
        <f t="shared" si="99"/>
        <v>35.780642550511843</v>
      </c>
      <c r="E363" s="3">
        <f t="shared" si="100"/>
        <v>705.44490590000009</v>
      </c>
      <c r="F363" s="10"/>
      <c r="G363" s="3">
        <f t="shared" si="101"/>
        <v>267.90813465057226</v>
      </c>
      <c r="H363" s="10">
        <f t="shared" si="108"/>
        <v>27.377631790769598</v>
      </c>
      <c r="I363" s="10">
        <f t="shared" si="109"/>
        <v>-0.99933358624991697</v>
      </c>
      <c r="J363">
        <f t="shared" si="102"/>
        <v>23.439040973001749</v>
      </c>
      <c r="K363" s="10">
        <f t="shared" si="110"/>
        <v>0.91748379864953056</v>
      </c>
      <c r="L363" s="10">
        <f t="shared" si="111"/>
        <v>0.39777315044586353</v>
      </c>
      <c r="N363" s="3">
        <f t="shared" si="103"/>
        <v>0.67892227100650238</v>
      </c>
      <c r="O363" s="11">
        <f t="shared" si="112"/>
        <v>2.7156890840260095</v>
      </c>
      <c r="Q363" s="11">
        <f t="shared" si="114"/>
        <v>-23.422487983062943</v>
      </c>
      <c r="T363" s="2">
        <f t="shared" si="113"/>
        <v>36879.5</v>
      </c>
      <c r="U363" s="4">
        <f t="shared" si="104"/>
        <v>-1.1849428994180703E-2</v>
      </c>
      <c r="V363" s="4">
        <f t="shared" si="105"/>
        <v>-0.26431775842257704</v>
      </c>
      <c r="X363" s="4">
        <f t="shared" si="106"/>
        <v>-2.3698857988361407E-2</v>
      </c>
      <c r="Y363" s="4">
        <f t="shared" si="107"/>
        <v>-0.52863551684515409</v>
      </c>
    </row>
    <row r="364" spans="1:27" x14ac:dyDescent="0.25">
      <c r="A364" s="6">
        <f t="shared" si="115"/>
        <v>36880.5</v>
      </c>
      <c r="B364">
        <f t="shared" si="98"/>
        <v>354</v>
      </c>
      <c r="C364" s="3">
        <f t="shared" si="116"/>
        <v>269.38475745379878</v>
      </c>
      <c r="D364" s="10">
        <f t="shared" si="99"/>
        <v>93.123561902681914</v>
      </c>
      <c r="E364" s="3">
        <f t="shared" si="100"/>
        <v>706.43050620000008</v>
      </c>
      <c r="F364" s="10"/>
      <c r="G364" s="3">
        <f t="shared" si="101"/>
        <v>268.92634206589992</v>
      </c>
      <c r="H364" s="10">
        <f t="shared" si="108"/>
        <v>53.35877578804395</v>
      </c>
      <c r="I364" s="10">
        <f t="shared" si="109"/>
        <v>-0.99982443258826037</v>
      </c>
      <c r="J364">
        <f t="shared" si="102"/>
        <v>23.439040616929042</v>
      </c>
      <c r="K364" s="10">
        <f t="shared" si="110"/>
        <v>0.91748380112154793</v>
      </c>
      <c r="L364" s="10">
        <f t="shared" si="111"/>
        <v>0.39777314474403103</v>
      </c>
      <c r="N364" s="3">
        <f t="shared" si="103"/>
        <v>0.55495175477108005</v>
      </c>
      <c r="O364" s="11">
        <f t="shared" si="112"/>
        <v>2.2198070190843202</v>
      </c>
      <c r="Q364" s="11">
        <f t="shared" si="114"/>
        <v>-23.434679513090533</v>
      </c>
      <c r="T364" s="2">
        <f t="shared" si="113"/>
        <v>36880.5</v>
      </c>
      <c r="U364" s="4">
        <f t="shared" si="104"/>
        <v>-9.6857353104754969E-3</v>
      </c>
      <c r="V364" s="4">
        <f t="shared" si="105"/>
        <v>-0.26447196511975513</v>
      </c>
      <c r="X364" s="4">
        <f t="shared" si="106"/>
        <v>-1.9371470620950994E-2</v>
      </c>
      <c r="Y364" s="4">
        <f t="shared" si="107"/>
        <v>-0.52894393023951025</v>
      </c>
    </row>
    <row r="365" spans="1:27" x14ac:dyDescent="0.25">
      <c r="A365" s="6">
        <f t="shared" si="115"/>
        <v>36881.5</v>
      </c>
      <c r="B365">
        <f t="shared" si="98"/>
        <v>355</v>
      </c>
      <c r="C365" s="3">
        <f t="shared" si="116"/>
        <v>270.37040479123891</v>
      </c>
      <c r="D365" s="10">
        <f t="shared" si="99"/>
        <v>-154.68207396473079</v>
      </c>
      <c r="E365" s="3">
        <f t="shared" si="100"/>
        <v>707.41610650000007</v>
      </c>
      <c r="F365" s="10"/>
      <c r="G365" s="3">
        <f t="shared" si="101"/>
        <v>269.94469321212904</v>
      </c>
      <c r="H365" s="10">
        <f t="shared" si="108"/>
        <v>1035.9625630611934</v>
      </c>
      <c r="I365" s="10">
        <f t="shared" si="109"/>
        <v>-0.99999953411194253</v>
      </c>
      <c r="J365">
        <f t="shared" si="102"/>
        <v>23.439040260856338</v>
      </c>
      <c r="K365" s="10">
        <f t="shared" si="110"/>
        <v>0.91748380359356529</v>
      </c>
      <c r="L365" s="10">
        <f t="shared" si="111"/>
        <v>0.39777313904219846</v>
      </c>
      <c r="N365" s="3">
        <f t="shared" si="103"/>
        <v>0.43068572963312668</v>
      </c>
      <c r="O365" s="11">
        <f t="shared" si="112"/>
        <v>1.7227429185325067</v>
      </c>
      <c r="Q365" s="11">
        <f t="shared" si="114"/>
        <v>-23.439028687981995</v>
      </c>
      <c r="T365" s="2">
        <f t="shared" si="113"/>
        <v>36881.5</v>
      </c>
      <c r="U365" s="4">
        <f t="shared" si="104"/>
        <v>-7.5168840234521705E-3</v>
      </c>
      <c r="V365" s="4">
        <f t="shared" si="105"/>
        <v>-0.26452698330141217</v>
      </c>
      <c r="X365" s="4">
        <f t="shared" si="106"/>
        <v>-1.5033768046904341E-2</v>
      </c>
      <c r="Y365" s="4">
        <f t="shared" si="107"/>
        <v>-0.52905396660282433</v>
      </c>
      <c r="Z365" s="18">
        <f>X365</f>
        <v>-1.5033768046904341E-2</v>
      </c>
      <c r="AA365" s="18">
        <f>Y365</f>
        <v>-0.52905396660282433</v>
      </c>
    </row>
    <row r="366" spans="1:27" x14ac:dyDescent="0.25">
      <c r="A366" s="6">
        <f t="shared" si="115"/>
        <v>36882.5</v>
      </c>
      <c r="B366">
        <f t="shared" si="98"/>
        <v>356</v>
      </c>
      <c r="C366" s="3">
        <f t="shared" si="116"/>
        <v>271.35605212867904</v>
      </c>
      <c r="D366" s="10">
        <f t="shared" si="99"/>
        <v>-42.244010939638429</v>
      </c>
      <c r="E366" s="3">
        <f t="shared" si="100"/>
        <v>708.40170680000006</v>
      </c>
      <c r="F366" s="10"/>
      <c r="G366" s="3">
        <f t="shared" si="101"/>
        <v>270.96317786481785</v>
      </c>
      <c r="H366" s="10">
        <f t="shared" si="108"/>
        <v>-59.480584320660213</v>
      </c>
      <c r="I366" s="10">
        <f t="shared" si="109"/>
        <v>-0.99985870477067695</v>
      </c>
      <c r="J366">
        <f t="shared" si="102"/>
        <v>23.439039904783634</v>
      </c>
      <c r="K366" s="10">
        <f t="shared" si="110"/>
        <v>0.91748380606558255</v>
      </c>
      <c r="L366" s="10">
        <f t="shared" si="111"/>
        <v>0.39777313334036596</v>
      </c>
      <c r="N366" s="3">
        <f t="shared" si="103"/>
        <v>0.30626704699480256</v>
      </c>
      <c r="O366" s="11">
        <f t="shared" si="112"/>
        <v>1.2250681879792102</v>
      </c>
      <c r="Q366" s="11">
        <f t="shared" si="114"/>
        <v>-23.435530112594151</v>
      </c>
      <c r="T366" s="2">
        <f t="shared" si="113"/>
        <v>36882.5</v>
      </c>
      <c r="U366" s="4">
        <f t="shared" si="104"/>
        <v>-5.345368360419509E-3</v>
      </c>
      <c r="V366" s="4">
        <f t="shared" si="105"/>
        <v>-0.2644827251375601</v>
      </c>
      <c r="X366" s="4">
        <f t="shared" si="106"/>
        <v>-1.0690736720839018E-2</v>
      </c>
      <c r="Y366" s="4">
        <f t="shared" si="107"/>
        <v>-0.52896545027512021</v>
      </c>
    </row>
    <row r="367" spans="1:27" x14ac:dyDescent="0.25">
      <c r="A367" s="6">
        <f t="shared" si="115"/>
        <v>36883.5</v>
      </c>
      <c r="B367">
        <f t="shared" si="98"/>
        <v>357</v>
      </c>
      <c r="C367" s="3">
        <f t="shared" si="116"/>
        <v>272.34169946611905</v>
      </c>
      <c r="D367" s="10">
        <f t="shared" si="99"/>
        <v>-24.45398085900948</v>
      </c>
      <c r="E367" s="3">
        <f t="shared" si="100"/>
        <v>709.38730710000004</v>
      </c>
      <c r="F367" s="10"/>
      <c r="G367" s="3">
        <f t="shared" si="101"/>
        <v>271.98178575109807</v>
      </c>
      <c r="H367" s="10">
        <f t="shared" si="108"/>
        <v>-28.899657057661052</v>
      </c>
      <c r="I367" s="10">
        <f t="shared" si="109"/>
        <v>-0.99940187102156131</v>
      </c>
      <c r="J367">
        <f t="shared" si="102"/>
        <v>23.439039548710927</v>
      </c>
      <c r="K367" s="10">
        <f t="shared" si="110"/>
        <v>0.91748380853759981</v>
      </c>
      <c r="L367" s="10">
        <f t="shared" si="111"/>
        <v>0.3977731276385334</v>
      </c>
      <c r="N367" s="3">
        <f t="shared" si="103"/>
        <v>0.18183872904655335</v>
      </c>
      <c r="O367" s="11">
        <f t="shared" si="112"/>
        <v>0.7273549161862134</v>
      </c>
      <c r="Q367" s="11">
        <f t="shared" si="114"/>
        <v>-23.424182583668433</v>
      </c>
      <c r="T367" s="2">
        <f t="shared" si="113"/>
        <v>36883.5</v>
      </c>
      <c r="U367" s="4">
        <f t="shared" si="104"/>
        <v>-3.1736845295042052E-3</v>
      </c>
      <c r="V367" s="4">
        <f t="shared" si="105"/>
        <v>-0.26433919117285032</v>
      </c>
      <c r="X367" s="4">
        <f t="shared" si="106"/>
        <v>-6.3473690590084104E-3</v>
      </c>
      <c r="Y367" s="4">
        <f t="shared" si="107"/>
        <v>-0.52867838234570064</v>
      </c>
    </row>
    <row r="368" spans="1:27" x14ac:dyDescent="0.25">
      <c r="A368" s="6">
        <f t="shared" si="115"/>
        <v>36884.5</v>
      </c>
      <c r="B368">
        <f t="shared" si="98"/>
        <v>358</v>
      </c>
      <c r="C368" s="3">
        <f t="shared" si="116"/>
        <v>273.32734680355929</v>
      </c>
      <c r="D368" s="10">
        <f t="shared" si="99"/>
        <v>-17.200297582818777</v>
      </c>
      <c r="E368" s="3">
        <f t="shared" si="100"/>
        <v>710.37290740000003</v>
      </c>
      <c r="F368" s="10"/>
      <c r="G368" s="3">
        <f t="shared" si="101"/>
        <v>273.00050655337401</v>
      </c>
      <c r="H368" s="10">
        <f t="shared" si="108"/>
        <v>-19.077909464589222</v>
      </c>
      <c r="I368" s="10">
        <f t="shared" si="109"/>
        <v>-0.99862907201208917</v>
      </c>
      <c r="J368">
        <f t="shared" si="102"/>
        <v>23.439039192638223</v>
      </c>
      <c r="K368" s="10">
        <f t="shared" si="110"/>
        <v>0.91748381100961696</v>
      </c>
      <c r="L368" s="10">
        <f t="shared" si="111"/>
        <v>0.39777312193670078</v>
      </c>
      <c r="N368" s="3">
        <f t="shared" si="103"/>
        <v>5.7543690980976399E-2</v>
      </c>
      <c r="O368" s="11">
        <f t="shared" si="112"/>
        <v>0.2301747639239056</v>
      </c>
      <c r="Q368" s="11">
        <f t="shared" si="114"/>
        <v>-23.404989093550562</v>
      </c>
      <c r="T368" s="2">
        <f t="shared" si="113"/>
        <v>36884.5</v>
      </c>
      <c r="U368" s="4">
        <f t="shared" si="104"/>
        <v>-1.0043268713682038E-3</v>
      </c>
      <c r="V368" s="4">
        <f t="shared" si="105"/>
        <v>-0.2640964703387052</v>
      </c>
      <c r="X368" s="4">
        <f t="shared" si="106"/>
        <v>-2.0086537427364075E-3</v>
      </c>
      <c r="Y368" s="4">
        <f t="shared" si="107"/>
        <v>-0.52819294067741041</v>
      </c>
    </row>
    <row r="369" spans="1:25" x14ac:dyDescent="0.25">
      <c r="A369" s="6">
        <f t="shared" si="115"/>
        <v>36885.5</v>
      </c>
      <c r="B369">
        <f t="shared" si="98"/>
        <v>359</v>
      </c>
      <c r="C369" s="3">
        <f t="shared" si="116"/>
        <v>274.31299414099931</v>
      </c>
      <c r="D369" s="10">
        <f t="shared" si="99"/>
        <v>-13.259354212966397</v>
      </c>
      <c r="E369" s="3">
        <f t="shared" si="100"/>
        <v>711.35850770000002</v>
      </c>
      <c r="F369" s="10"/>
      <c r="G369" s="3">
        <f t="shared" si="101"/>
        <v>274.01932991304221</v>
      </c>
      <c r="H369" s="10">
        <f t="shared" si="108"/>
        <v>-14.231666433537631</v>
      </c>
      <c r="I369" s="10">
        <f t="shared" si="109"/>
        <v>-0.99754045970416572</v>
      </c>
      <c r="J369">
        <f t="shared" si="102"/>
        <v>23.439038836565516</v>
      </c>
      <c r="K369" s="10">
        <f t="shared" si="110"/>
        <v>0.91748381348163421</v>
      </c>
      <c r="L369" s="10">
        <f t="shared" si="111"/>
        <v>0.39777311623486816</v>
      </c>
      <c r="N369" s="3">
        <f t="shared" si="103"/>
        <v>-6.6475536416827297E-2</v>
      </c>
      <c r="O369" s="11">
        <f t="shared" si="112"/>
        <v>-0.26590214566730919</v>
      </c>
      <c r="Q369" s="11">
        <f t="shared" si="114"/>
        <v>-23.37795682650659</v>
      </c>
      <c r="T369" s="2">
        <f t="shared" si="113"/>
        <v>36885.5</v>
      </c>
      <c r="U369" s="4">
        <f t="shared" si="104"/>
        <v>1.16021698250303E-3</v>
      </c>
      <c r="V369" s="4">
        <f t="shared" si="105"/>
        <v>-0.26375473969029523</v>
      </c>
      <c r="X369" s="4">
        <f t="shared" si="106"/>
        <v>2.3204339650060601E-3</v>
      </c>
      <c r="Y369" s="4">
        <f t="shared" si="107"/>
        <v>-0.52750947938059045</v>
      </c>
    </row>
    <row r="370" spans="1:25" x14ac:dyDescent="0.25">
      <c r="A370" s="6">
        <f t="shared" si="115"/>
        <v>36886.5</v>
      </c>
      <c r="B370">
        <f t="shared" si="98"/>
        <v>360</v>
      </c>
      <c r="C370" s="3">
        <f t="shared" si="116"/>
        <v>275.29864147843944</v>
      </c>
      <c r="D370" s="10">
        <f t="shared" si="99"/>
        <v>-10.782452316039176</v>
      </c>
      <c r="E370" s="3">
        <f t="shared" si="100"/>
        <v>712.34410800000001</v>
      </c>
      <c r="F370" s="10"/>
      <c r="G370" s="3">
        <f t="shared" si="101"/>
        <v>275.03824543423525</v>
      </c>
      <c r="H370" s="10">
        <f t="shared" si="108"/>
        <v>-11.342842748142427</v>
      </c>
      <c r="I370" s="10">
        <f t="shared" si="109"/>
        <v>-0.99613629893886113</v>
      </c>
      <c r="J370">
        <f t="shared" si="102"/>
        <v>23.439038480492812</v>
      </c>
      <c r="K370" s="10">
        <f t="shared" si="110"/>
        <v>0.91748381595365125</v>
      </c>
      <c r="L370" s="10">
        <f t="shared" si="111"/>
        <v>0.3977731105330356</v>
      </c>
      <c r="N370" s="3">
        <f t="shared" si="103"/>
        <v>-0.19007708272990875</v>
      </c>
      <c r="O370" s="11">
        <f t="shared" si="112"/>
        <v>-0.76030833091963501</v>
      </c>
      <c r="Q370" s="11">
        <f t="shared" si="114"/>
        <v>-23.343097147657303</v>
      </c>
      <c r="T370" s="2">
        <f t="shared" si="113"/>
        <v>36886.5</v>
      </c>
      <c r="U370" s="4">
        <f t="shared" si="104"/>
        <v>3.3174709262225595E-3</v>
      </c>
      <c r="V370" s="4">
        <f t="shared" si="105"/>
        <v>-0.26331426386999485</v>
      </c>
      <c r="X370" s="4">
        <f t="shared" si="106"/>
        <v>6.6349418524451189E-3</v>
      </c>
      <c r="Y370" s="4">
        <f t="shared" si="107"/>
        <v>-0.52662852773998969</v>
      </c>
    </row>
    <row r="371" spans="1:25" x14ac:dyDescent="0.25">
      <c r="A371" s="6">
        <f t="shared" si="115"/>
        <v>36887.5</v>
      </c>
      <c r="B371">
        <f t="shared" si="98"/>
        <v>361</v>
      </c>
      <c r="C371" s="3">
        <f t="shared" si="116"/>
        <v>276.28428881587956</v>
      </c>
      <c r="D371" s="10">
        <f t="shared" si="99"/>
        <v>-9.0807154002556167</v>
      </c>
      <c r="E371" s="3">
        <f t="shared" si="100"/>
        <v>713.32970829999999</v>
      </c>
      <c r="F371" s="10"/>
      <c r="G371" s="3">
        <f t="shared" si="101"/>
        <v>276.05724268758212</v>
      </c>
      <c r="H371" s="10">
        <f t="shared" si="108"/>
        <v>-9.4237870886174289</v>
      </c>
      <c r="I371" s="10">
        <f t="shared" si="109"/>
        <v>-0.99441696744170371</v>
      </c>
      <c r="J371">
        <f t="shared" si="102"/>
        <v>23.439038124420108</v>
      </c>
      <c r="K371" s="10">
        <f t="shared" si="110"/>
        <v>0.9174838184256684</v>
      </c>
      <c r="L371" s="10">
        <f t="shared" si="111"/>
        <v>0.39777310483120298</v>
      </c>
      <c r="N371" s="3">
        <f t="shared" si="103"/>
        <v>-0.31312001136017492</v>
      </c>
      <c r="O371" s="11">
        <f t="shared" si="112"/>
        <v>-1.2524800454406997</v>
      </c>
      <c r="Q371" s="11">
        <f t="shared" si="114"/>
        <v>-23.300425584587419</v>
      </c>
      <c r="T371" s="2">
        <f t="shared" si="113"/>
        <v>36887.5</v>
      </c>
      <c r="U371" s="4">
        <f t="shared" si="104"/>
        <v>5.4649751521171006E-3</v>
      </c>
      <c r="V371" s="4">
        <f t="shared" si="105"/>
        <v>-0.26277539430069191</v>
      </c>
      <c r="X371" s="4">
        <f t="shared" si="106"/>
        <v>1.0929950304234201E-2</v>
      </c>
      <c r="Y371" s="4">
        <f t="shared" si="107"/>
        <v>-0.52555078860138382</v>
      </c>
    </row>
    <row r="372" spans="1:25" x14ac:dyDescent="0.25">
      <c r="A372" s="6">
        <f t="shared" si="115"/>
        <v>36888.5</v>
      </c>
      <c r="B372">
        <f t="shared" si="98"/>
        <v>362</v>
      </c>
      <c r="C372" s="3">
        <f t="shared" si="116"/>
        <v>277.26993615331958</v>
      </c>
      <c r="D372" s="10">
        <f t="shared" si="99"/>
        <v>-7.8388540801186082</v>
      </c>
      <c r="E372" s="3">
        <f t="shared" si="100"/>
        <v>714.31530859999998</v>
      </c>
      <c r="F372" s="10"/>
      <c r="G372" s="3">
        <f t="shared" si="101"/>
        <v>277.07631121398742</v>
      </c>
      <c r="H372" s="10">
        <f t="shared" si="108"/>
        <v>-8.0556325666148645</v>
      </c>
      <c r="I372" s="10">
        <f t="shared" si="109"/>
        <v>-0.99238295576836144</v>
      </c>
      <c r="J372">
        <f t="shared" si="102"/>
        <v>23.439037768347401</v>
      </c>
      <c r="K372" s="10">
        <f t="shared" si="110"/>
        <v>0.91748382089768543</v>
      </c>
      <c r="L372" s="10">
        <f t="shared" si="111"/>
        <v>0.39777309912937031</v>
      </c>
      <c r="N372" s="3">
        <f t="shared" si="103"/>
        <v>-0.43546458942500121</v>
      </c>
      <c r="O372" s="11">
        <f t="shared" si="112"/>
        <v>-1.7418583577000049</v>
      </c>
      <c r="Q372" s="11">
        <f t="shared" si="114"/>
        <v>-23.249961801718605</v>
      </c>
      <c r="T372" s="2">
        <f t="shared" si="113"/>
        <v>36888.5</v>
      </c>
      <c r="U372" s="4">
        <f t="shared" si="104"/>
        <v>7.6002908613115516E-3</v>
      </c>
      <c r="V372" s="4">
        <f t="shared" si="105"/>
        <v>-0.26213856811400932</v>
      </c>
      <c r="X372" s="4">
        <f t="shared" si="106"/>
        <v>1.5200581722623103E-2</v>
      </c>
      <c r="Y372" s="4">
        <f t="shared" si="107"/>
        <v>-0.52427713622801864</v>
      </c>
    </row>
    <row r="373" spans="1:25" x14ac:dyDescent="0.25">
      <c r="A373" s="6">
        <f t="shared" si="115"/>
        <v>36889.5</v>
      </c>
      <c r="B373">
        <f t="shared" si="98"/>
        <v>363</v>
      </c>
      <c r="C373" s="3">
        <f t="shared" si="116"/>
        <v>278.25558349075982</v>
      </c>
      <c r="D373" s="10">
        <f t="shared" si="99"/>
        <v>-6.8921502594784272</v>
      </c>
      <c r="E373" s="3">
        <f t="shared" si="100"/>
        <v>715.30090889999997</v>
      </c>
      <c r="F373" s="10"/>
      <c r="G373" s="3">
        <f t="shared" si="101"/>
        <v>278.09544052842585</v>
      </c>
      <c r="H373" s="10">
        <f t="shared" si="108"/>
        <v>-7.030376790730644</v>
      </c>
      <c r="I373" s="10">
        <f t="shared" si="109"/>
        <v>-0.99003486719062528</v>
      </c>
      <c r="J373">
        <f t="shared" si="102"/>
        <v>23.439037412274697</v>
      </c>
      <c r="K373" s="10">
        <f t="shared" si="110"/>
        <v>0.91748382336970247</v>
      </c>
      <c r="L373" s="10">
        <f t="shared" si="111"/>
        <v>0.39777309342753769</v>
      </c>
      <c r="N373" s="3">
        <f t="shared" si="103"/>
        <v>-0.55697255308297577</v>
      </c>
      <c r="O373" s="11">
        <f t="shared" si="112"/>
        <v>-2.2278902123319031</v>
      </c>
      <c r="Q373" s="11">
        <f t="shared" si="114"/>
        <v>-23.19172956756827</v>
      </c>
      <c r="T373" s="2">
        <f t="shared" si="113"/>
        <v>36889.5</v>
      </c>
      <c r="U373" s="4">
        <f t="shared" si="104"/>
        <v>9.7210048945368215E-3</v>
      </c>
      <c r="V373" s="4">
        <f t="shared" si="105"/>
        <v>-0.26140430682014532</v>
      </c>
      <c r="X373" s="4">
        <f t="shared" si="106"/>
        <v>1.9442009789073643E-2</v>
      </c>
      <c r="Y373" s="4">
        <f t="shared" si="107"/>
        <v>-0.52280861364029063</v>
      </c>
    </row>
    <row r="374" spans="1:25" x14ac:dyDescent="0.25">
      <c r="A374" s="6">
        <f t="shared" si="115"/>
        <v>36890.5</v>
      </c>
      <c r="B374">
        <f t="shared" si="98"/>
        <v>364</v>
      </c>
      <c r="C374" s="3">
        <f t="shared" si="116"/>
        <v>279.24123082819983</v>
      </c>
      <c r="D374" s="10">
        <f t="shared" si="99"/>
        <v>-6.1461592814133263</v>
      </c>
      <c r="E374" s="3">
        <f t="shared" si="100"/>
        <v>716.28650919999995</v>
      </c>
      <c r="F374" s="10"/>
      <c r="G374" s="3">
        <f t="shared" si="101"/>
        <v>279.11462012374858</v>
      </c>
      <c r="H374" s="10">
        <f t="shared" si="108"/>
        <v>-6.2330237622383065</v>
      </c>
      <c r="I374" s="10">
        <f t="shared" si="109"/>
        <v>-0.98737341752266561</v>
      </c>
      <c r="J374">
        <f t="shared" si="102"/>
        <v>23.43903705620199</v>
      </c>
      <c r="K374" s="10">
        <f t="shared" si="110"/>
        <v>0.9174838258417195</v>
      </c>
      <c r="L374" s="10">
        <f t="shared" si="111"/>
        <v>0.39777308772570497</v>
      </c>
      <c r="N374" s="3">
        <f t="shared" si="103"/>
        <v>-0.67750736730354122</v>
      </c>
      <c r="O374" s="11">
        <f t="shared" si="112"/>
        <v>-2.7100294692141649</v>
      </c>
      <c r="Q374" s="11">
        <f t="shared" si="114"/>
        <v>-23.125756715047338</v>
      </c>
      <c r="T374" s="2">
        <f t="shared" si="113"/>
        <v>36890.5</v>
      </c>
      <c r="U374" s="4">
        <f t="shared" si="104"/>
        <v>1.1824734265965371E-2</v>
      </c>
      <c r="V374" s="4">
        <f t="shared" si="105"/>
        <v>-0.26057321472760492</v>
      </c>
      <c r="X374" s="4">
        <f t="shared" si="106"/>
        <v>2.3649468531930742E-2</v>
      </c>
      <c r="Y374" s="4">
        <f t="shared" si="107"/>
        <v>-0.52114642945520984</v>
      </c>
    </row>
    <row r="375" spans="1:25" x14ac:dyDescent="0.25">
      <c r="A375" s="6">
        <f t="shared" si="115"/>
        <v>36891.5</v>
      </c>
      <c r="B375">
        <f t="shared" si="98"/>
        <v>365</v>
      </c>
      <c r="C375" s="3">
        <f t="shared" si="116"/>
        <v>280.22687816564007</v>
      </c>
      <c r="D375" s="10">
        <f t="shared" si="99"/>
        <v>-5.542845815068568</v>
      </c>
      <c r="E375" s="3">
        <f t="shared" si="100"/>
        <v>717.27210949999994</v>
      </c>
      <c r="F375" s="10"/>
      <c r="G375" s="3">
        <f t="shared" si="101"/>
        <v>280.13383947450382</v>
      </c>
      <c r="H375" s="10">
        <f t="shared" si="108"/>
        <v>-5.5948267562098959</v>
      </c>
      <c r="I375" s="10">
        <f t="shared" si="109"/>
        <v>-0.98439943488758075</v>
      </c>
      <c r="J375">
        <f t="shared" si="102"/>
        <v>23.439036700129286</v>
      </c>
      <c r="K375" s="10">
        <f t="shared" si="110"/>
        <v>0.91748382831373643</v>
      </c>
      <c r="L375" s="10">
        <f t="shared" si="111"/>
        <v>0.39777308202387235</v>
      </c>
      <c r="N375" s="3">
        <f t="shared" si="103"/>
        <v>-0.79693447913684956</v>
      </c>
      <c r="O375" s="11">
        <f t="shared" si="112"/>
        <v>-3.1877379165473982</v>
      </c>
      <c r="Q375" s="11">
        <f t="shared" si="114"/>
        <v>-23.052075094980477</v>
      </c>
      <c r="T375" s="2">
        <f t="shared" si="113"/>
        <v>36891.5</v>
      </c>
      <c r="U375" s="4">
        <f t="shared" si="104"/>
        <v>1.3909130583604082E-2</v>
      </c>
      <c r="V375" s="4">
        <f t="shared" si="105"/>
        <v>-0.25964597712258963</v>
      </c>
      <c r="X375" s="4">
        <f t="shared" si="106"/>
        <v>2.7818261167208164E-2</v>
      </c>
      <c r="Y375" s="4">
        <f t="shared" si="107"/>
        <v>-0.51929195424517927</v>
      </c>
    </row>
    <row r="376" spans="1:25" x14ac:dyDescent="0.25">
      <c r="A376" s="6"/>
      <c r="C376" s="3"/>
      <c r="D376" s="3"/>
      <c r="E376" s="9"/>
      <c r="F376" s="10"/>
    </row>
    <row r="377" spans="1:25" x14ac:dyDescent="0.25">
      <c r="A377" s="6"/>
      <c r="C377" s="3"/>
      <c r="D377" s="3"/>
      <c r="E377" s="9"/>
      <c r="F377" s="10"/>
      <c r="X377" t="s">
        <v>46</v>
      </c>
      <c r="Y377" t="s">
        <v>48</v>
      </c>
    </row>
    <row r="378" spans="1:25" x14ac:dyDescent="0.25">
      <c r="A378" s="6"/>
      <c r="C378" s="3"/>
      <c r="D378" s="3"/>
      <c r="E378" s="9"/>
      <c r="F378" s="10"/>
      <c r="X378" s="4">
        <f>MAX(X10:X375)</f>
        <v>0.12431779428889043</v>
      </c>
      <c r="Y378" s="4">
        <f>MAX(Y10:Y375)</f>
        <v>0.52903923607299408</v>
      </c>
    </row>
    <row r="379" spans="1:25" x14ac:dyDescent="0.25">
      <c r="A379" s="6"/>
      <c r="C379" s="3"/>
      <c r="D379" s="3"/>
      <c r="E379" s="9"/>
      <c r="F379" s="10"/>
      <c r="X379" t="s">
        <v>47</v>
      </c>
      <c r="Y379" t="s">
        <v>49</v>
      </c>
    </row>
    <row r="380" spans="1:25" x14ac:dyDescent="0.25">
      <c r="A380" s="6"/>
      <c r="C380" s="3"/>
      <c r="D380" s="3"/>
      <c r="E380" s="9"/>
      <c r="F380" s="10"/>
      <c r="X380" s="4">
        <f>MIN(X10:X375)</f>
        <v>-0.1433085235462036</v>
      </c>
      <c r="Y380" s="4">
        <f>MIN(Y10:Y375)</f>
        <v>-0.52905396660282433</v>
      </c>
    </row>
    <row r="381" spans="1:25" x14ac:dyDescent="0.25">
      <c r="A381" s="6"/>
      <c r="C381" s="3"/>
      <c r="D381" s="3"/>
      <c r="E381" s="9"/>
      <c r="F381" s="10"/>
    </row>
    <row r="382" spans="1:25" x14ac:dyDescent="0.25">
      <c r="A382" s="6"/>
      <c r="C382" s="3"/>
      <c r="D382" s="3"/>
      <c r="E382" s="9"/>
      <c r="F382" s="10"/>
      <c r="X382" t="s">
        <v>51</v>
      </c>
      <c r="Y382" t="s">
        <v>50</v>
      </c>
    </row>
    <row r="383" spans="1:25" x14ac:dyDescent="0.25">
      <c r="A383" s="6"/>
      <c r="C383" s="3"/>
      <c r="D383" s="3"/>
      <c r="E383" s="9"/>
      <c r="F383" s="10"/>
    </row>
    <row r="384" spans="1:25" x14ac:dyDescent="0.25">
      <c r="A384" s="6"/>
      <c r="C384" s="3"/>
      <c r="D384" s="3"/>
      <c r="E384" s="9"/>
      <c r="F384" s="10"/>
      <c r="X384" s="4">
        <f>X378-X380</f>
        <v>0.26762631783509405</v>
      </c>
      <c r="Y384" s="4">
        <f>Y378-Y380</f>
        <v>1.0580932026758183</v>
      </c>
    </row>
    <row r="385" spans="1:6" x14ac:dyDescent="0.25">
      <c r="A385" s="6"/>
      <c r="C385" s="3"/>
      <c r="D385" s="3"/>
      <c r="E385" s="9"/>
      <c r="F385" s="10"/>
    </row>
    <row r="386" spans="1:6" x14ac:dyDescent="0.25">
      <c r="A386" s="6"/>
      <c r="C386" s="3"/>
      <c r="D386" s="3"/>
      <c r="E386" s="9"/>
      <c r="F386" s="10"/>
    </row>
    <row r="387" spans="1:6" x14ac:dyDescent="0.25">
      <c r="A387" s="6"/>
      <c r="C387" s="3"/>
      <c r="D387" s="3"/>
      <c r="E387" s="9"/>
      <c r="F387" s="10"/>
    </row>
    <row r="388" spans="1:6" x14ac:dyDescent="0.25">
      <c r="A388" s="6"/>
      <c r="C388" s="3"/>
      <c r="D388" s="3"/>
      <c r="E388" s="9"/>
      <c r="F388" s="10"/>
    </row>
    <row r="389" spans="1:6" x14ac:dyDescent="0.25">
      <c r="A389" s="6"/>
      <c r="C389" s="3"/>
      <c r="D389" s="3"/>
      <c r="E389" s="9"/>
      <c r="F389" s="10"/>
    </row>
    <row r="390" spans="1:6" x14ac:dyDescent="0.25">
      <c r="A390" s="6"/>
      <c r="C390" s="3"/>
      <c r="D390" s="3"/>
      <c r="E390" s="9"/>
      <c r="F390" s="10"/>
    </row>
    <row r="391" spans="1:6" x14ac:dyDescent="0.25">
      <c r="A391" s="6"/>
      <c r="C391" s="3"/>
      <c r="D391" s="3"/>
      <c r="E391" s="9"/>
      <c r="F391" s="10"/>
    </row>
    <row r="392" spans="1:6" x14ac:dyDescent="0.25">
      <c r="A392" s="6"/>
      <c r="C392" s="3"/>
      <c r="D392" s="3"/>
      <c r="E392" s="9"/>
      <c r="F392" s="10"/>
    </row>
    <row r="393" spans="1:6" x14ac:dyDescent="0.25">
      <c r="A393" s="6"/>
      <c r="C393" s="3"/>
      <c r="D393" s="3"/>
      <c r="E393" s="9"/>
      <c r="F393" s="10"/>
    </row>
    <row r="394" spans="1:6" x14ac:dyDescent="0.25">
      <c r="A394" s="6"/>
      <c r="C394" s="3"/>
      <c r="D394" s="3"/>
      <c r="E394" s="9"/>
      <c r="F394" s="10"/>
    </row>
    <row r="395" spans="1:6" x14ac:dyDescent="0.25">
      <c r="A395" s="6"/>
      <c r="C395" s="3"/>
      <c r="D395" s="3"/>
      <c r="E395" s="9"/>
      <c r="F395" s="10"/>
    </row>
    <row r="396" spans="1:6" x14ac:dyDescent="0.25">
      <c r="A396" s="6"/>
      <c r="C396" s="3"/>
      <c r="D396" s="3"/>
      <c r="E396" s="9"/>
      <c r="F396" s="10"/>
    </row>
    <row r="397" spans="1:6" x14ac:dyDescent="0.25">
      <c r="A397" s="6"/>
      <c r="C397" s="3"/>
      <c r="D397" s="3"/>
      <c r="E397" s="9"/>
      <c r="F397" s="10"/>
    </row>
    <row r="398" spans="1:6" x14ac:dyDescent="0.25">
      <c r="A398" s="6"/>
      <c r="C398" s="3"/>
      <c r="D398" s="3"/>
      <c r="E398" s="9"/>
      <c r="F398" s="10"/>
    </row>
    <row r="399" spans="1:6" x14ac:dyDescent="0.25">
      <c r="A399" s="6"/>
      <c r="C399" s="3"/>
      <c r="D399" s="3"/>
      <c r="E399" s="9"/>
      <c r="F399" s="10"/>
    </row>
    <row r="400" spans="1:6" x14ac:dyDescent="0.25">
      <c r="A400" s="6"/>
      <c r="C400" s="3"/>
      <c r="D400" s="3"/>
      <c r="E400" s="9"/>
      <c r="F400" s="10"/>
    </row>
    <row r="401" spans="1:6" x14ac:dyDescent="0.25">
      <c r="A401" s="6"/>
      <c r="C401" s="3"/>
      <c r="D401" s="3"/>
      <c r="E401" s="9"/>
      <c r="F401" s="10"/>
    </row>
    <row r="402" spans="1:6" x14ac:dyDescent="0.25">
      <c r="A402" s="6"/>
      <c r="C402" s="3"/>
      <c r="D402" s="3"/>
      <c r="E402" s="9"/>
      <c r="F402" s="10"/>
    </row>
    <row r="403" spans="1:6" x14ac:dyDescent="0.25">
      <c r="A403" s="6"/>
      <c r="C403" s="3"/>
      <c r="D403" s="3"/>
      <c r="E403" s="9"/>
      <c r="F403" s="10"/>
    </row>
    <row r="404" spans="1:6" x14ac:dyDescent="0.25">
      <c r="A404" s="6"/>
      <c r="C404" s="3"/>
      <c r="D404" s="3"/>
      <c r="E404" s="9"/>
      <c r="F404" s="10"/>
    </row>
    <row r="405" spans="1:6" x14ac:dyDescent="0.25">
      <c r="A405" s="6"/>
      <c r="C405" s="3"/>
      <c r="D405" s="3"/>
      <c r="E405" s="9"/>
      <c r="F405" s="10"/>
    </row>
    <row r="406" spans="1:6" x14ac:dyDescent="0.25">
      <c r="A406" s="6"/>
      <c r="C406" s="3"/>
      <c r="D406" s="3"/>
      <c r="E406" s="9"/>
      <c r="F406" s="10"/>
    </row>
    <row r="407" spans="1:6" x14ac:dyDescent="0.25">
      <c r="A407" s="6"/>
      <c r="C407" s="3"/>
      <c r="D407" s="3"/>
      <c r="E407" s="9"/>
      <c r="F407" s="10"/>
    </row>
    <row r="408" spans="1:6" x14ac:dyDescent="0.25">
      <c r="A408" s="6"/>
      <c r="C408" s="3"/>
      <c r="D408" s="3"/>
      <c r="E408" s="9"/>
      <c r="F408" s="10"/>
    </row>
    <row r="409" spans="1:6" x14ac:dyDescent="0.25">
      <c r="A409" s="6"/>
      <c r="C409" s="3"/>
      <c r="D409" s="3"/>
      <c r="E409" s="9"/>
      <c r="F409" s="10"/>
    </row>
    <row r="410" spans="1:6" x14ac:dyDescent="0.25">
      <c r="A410" s="6"/>
      <c r="C410" s="3"/>
      <c r="D410" s="3"/>
      <c r="E410" s="9"/>
      <c r="F410" s="10"/>
    </row>
    <row r="411" spans="1:6" x14ac:dyDescent="0.25">
      <c r="A411" s="6"/>
      <c r="C411" s="3"/>
      <c r="D411" s="3"/>
      <c r="E411" s="9"/>
      <c r="F411" s="10"/>
    </row>
    <row r="412" spans="1:6" x14ac:dyDescent="0.25">
      <c r="A412" s="6"/>
      <c r="C412" s="3"/>
      <c r="D412" s="3"/>
      <c r="E412" s="9"/>
      <c r="F412" s="10"/>
    </row>
    <row r="413" spans="1:6" x14ac:dyDescent="0.25">
      <c r="A413" s="6"/>
      <c r="C413" s="3"/>
      <c r="D413" s="3"/>
      <c r="E413" s="9"/>
      <c r="F413" s="10"/>
    </row>
    <row r="414" spans="1:6" x14ac:dyDescent="0.25">
      <c r="A414" s="6"/>
      <c r="C414" s="3"/>
      <c r="D414" s="3"/>
      <c r="E414" s="9"/>
      <c r="F414" s="10"/>
    </row>
    <row r="415" spans="1:6" x14ac:dyDescent="0.25">
      <c r="A415" s="6"/>
      <c r="C415" s="3"/>
      <c r="D415" s="3"/>
      <c r="E415" s="9"/>
      <c r="F415" s="10"/>
    </row>
    <row r="416" spans="1:6" x14ac:dyDescent="0.25">
      <c r="A416" s="6"/>
      <c r="C416" s="3"/>
      <c r="D416" s="3"/>
      <c r="E416" s="9"/>
      <c r="F416" s="10"/>
    </row>
    <row r="417" spans="1:6" x14ac:dyDescent="0.25">
      <c r="A417" s="6"/>
      <c r="C417" s="3"/>
      <c r="D417" s="3"/>
      <c r="E417" s="9"/>
      <c r="F417" s="10"/>
    </row>
    <row r="418" spans="1:6" x14ac:dyDescent="0.25">
      <c r="A418" s="6"/>
      <c r="C418" s="3"/>
      <c r="D418" s="3"/>
      <c r="E418" s="9"/>
      <c r="F418" s="10"/>
    </row>
    <row r="419" spans="1:6" x14ac:dyDescent="0.25">
      <c r="A419" s="6"/>
      <c r="C419" s="3"/>
      <c r="D419" s="3"/>
      <c r="E419" s="9"/>
      <c r="F419" s="10"/>
    </row>
    <row r="420" spans="1:6" x14ac:dyDescent="0.25">
      <c r="A420" s="6"/>
      <c r="C420" s="3"/>
      <c r="D420" s="3"/>
      <c r="E420" s="9"/>
      <c r="F420" s="10"/>
    </row>
    <row r="421" spans="1:6" x14ac:dyDescent="0.25">
      <c r="A421" s="6"/>
      <c r="C421" s="3"/>
      <c r="D421" s="3"/>
      <c r="E421" s="9"/>
      <c r="F421" s="10"/>
    </row>
    <row r="422" spans="1:6" x14ac:dyDescent="0.25">
      <c r="A422" s="6"/>
      <c r="C422" s="3"/>
      <c r="D422" s="3"/>
      <c r="E422" s="9"/>
      <c r="F422" s="10"/>
    </row>
    <row r="423" spans="1:6" x14ac:dyDescent="0.25">
      <c r="A423" s="6"/>
      <c r="C423" s="3"/>
      <c r="D423" s="3"/>
      <c r="E423" s="9"/>
      <c r="F423" s="10"/>
    </row>
    <row r="424" spans="1:6" x14ac:dyDescent="0.25">
      <c r="A424" s="6"/>
      <c r="C424" s="3"/>
      <c r="D424" s="3"/>
      <c r="E424" s="9"/>
      <c r="F424" s="10"/>
    </row>
    <row r="425" spans="1:6" x14ac:dyDescent="0.25">
      <c r="A425" s="6"/>
      <c r="C425" s="3"/>
      <c r="D425" s="3"/>
      <c r="E425" s="9"/>
      <c r="F425" s="10"/>
    </row>
    <row r="426" spans="1:6" x14ac:dyDescent="0.25">
      <c r="A426" s="6"/>
      <c r="C426" s="3"/>
      <c r="D426" s="3"/>
      <c r="E426" s="9"/>
      <c r="F426" s="10"/>
    </row>
    <row r="427" spans="1:6" x14ac:dyDescent="0.25">
      <c r="A427" s="6"/>
      <c r="C427" s="3"/>
      <c r="D427" s="3"/>
      <c r="E427" s="9"/>
      <c r="F427" s="10"/>
    </row>
    <row r="428" spans="1:6" x14ac:dyDescent="0.25">
      <c r="A428" s="6"/>
      <c r="C428" s="3"/>
      <c r="D428" s="3"/>
      <c r="E428" s="9"/>
      <c r="F428" s="10"/>
    </row>
    <row r="429" spans="1:6" x14ac:dyDescent="0.25">
      <c r="A429" s="6"/>
      <c r="C429" s="3"/>
      <c r="D429" s="3"/>
      <c r="E429" s="9"/>
      <c r="F429" s="10"/>
    </row>
    <row r="430" spans="1:6" x14ac:dyDescent="0.25">
      <c r="A430" s="6"/>
      <c r="C430" s="3"/>
      <c r="D430" s="3"/>
      <c r="E430" s="9"/>
      <c r="F430" s="10"/>
    </row>
    <row r="431" spans="1:6" x14ac:dyDescent="0.25">
      <c r="A431" s="6"/>
      <c r="C431" s="3"/>
      <c r="D431" s="3"/>
      <c r="E431" s="9"/>
      <c r="F431" s="10"/>
    </row>
    <row r="432" spans="1:6" x14ac:dyDescent="0.25">
      <c r="A432" s="6"/>
      <c r="C432" s="3"/>
      <c r="D432" s="3"/>
      <c r="E432" s="9"/>
      <c r="F432" s="10"/>
    </row>
    <row r="433" spans="1:6" x14ac:dyDescent="0.25">
      <c r="A433" s="6"/>
      <c r="C433" s="3"/>
      <c r="D433" s="3"/>
      <c r="E433" s="9"/>
      <c r="F433" s="10"/>
    </row>
    <row r="434" spans="1:6" x14ac:dyDescent="0.25">
      <c r="A434" s="6"/>
      <c r="C434" s="3"/>
      <c r="D434" s="3"/>
      <c r="E434" s="9"/>
      <c r="F434" s="10"/>
    </row>
    <row r="435" spans="1:6" x14ac:dyDescent="0.25">
      <c r="A435" s="6"/>
      <c r="C435" s="3"/>
      <c r="D435" s="3"/>
      <c r="E435" s="9"/>
      <c r="F435" s="10"/>
    </row>
    <row r="436" spans="1:6" x14ac:dyDescent="0.25">
      <c r="A436" s="6"/>
      <c r="C436" s="3"/>
      <c r="D436" s="3"/>
      <c r="E436" s="9"/>
      <c r="F436" s="10"/>
    </row>
    <row r="437" spans="1:6" x14ac:dyDescent="0.25">
      <c r="A437" s="6"/>
      <c r="C437" s="3"/>
      <c r="D437" s="3"/>
      <c r="E437" s="9"/>
      <c r="F437" s="10"/>
    </row>
    <row r="438" spans="1:6" x14ac:dyDescent="0.25">
      <c r="A438" s="6"/>
      <c r="C438" s="3"/>
      <c r="D438" s="3"/>
      <c r="E438" s="9"/>
      <c r="F438" s="10"/>
    </row>
    <row r="439" spans="1:6" x14ac:dyDescent="0.25">
      <c r="A439" s="6"/>
      <c r="C439" s="3"/>
      <c r="D439" s="3"/>
      <c r="E439" s="9"/>
      <c r="F439" s="10"/>
    </row>
    <row r="440" spans="1:6" x14ac:dyDescent="0.25">
      <c r="A440" s="6"/>
      <c r="C440" s="3"/>
      <c r="D440" s="3"/>
      <c r="E440" s="9"/>
      <c r="F440" s="10"/>
    </row>
    <row r="441" spans="1:6" x14ac:dyDescent="0.25">
      <c r="A441" s="6"/>
      <c r="C441" s="3"/>
      <c r="D441" s="3"/>
      <c r="E441" s="9"/>
      <c r="F441" s="10"/>
    </row>
    <row r="442" spans="1:6" x14ac:dyDescent="0.25">
      <c r="A442" s="6"/>
      <c r="C442" s="3"/>
      <c r="D442" s="3"/>
      <c r="E442" s="9"/>
      <c r="F442" s="10"/>
    </row>
    <row r="443" spans="1:6" x14ac:dyDescent="0.25">
      <c r="A443" s="6"/>
      <c r="C443" s="3"/>
      <c r="D443" s="3"/>
      <c r="E443" s="9"/>
      <c r="F443" s="10"/>
    </row>
    <row r="444" spans="1:6" x14ac:dyDescent="0.25">
      <c r="A444" s="6"/>
      <c r="C444" s="3"/>
      <c r="D444" s="3"/>
      <c r="E444" s="9"/>
      <c r="F444" s="10"/>
    </row>
    <row r="445" spans="1:6" x14ac:dyDescent="0.25">
      <c r="A445" s="6"/>
      <c r="C445" s="3"/>
      <c r="D445" s="3"/>
      <c r="E445" s="9"/>
      <c r="F445" s="10"/>
    </row>
    <row r="446" spans="1:6" x14ac:dyDescent="0.25">
      <c r="A446" s="6"/>
      <c r="C446" s="3"/>
      <c r="D446" s="3"/>
      <c r="E446" s="9"/>
      <c r="F446" s="10"/>
    </row>
    <row r="447" spans="1:6" x14ac:dyDescent="0.25">
      <c r="A447" s="6"/>
      <c r="C447" s="3"/>
      <c r="D447" s="3"/>
      <c r="E447" s="9"/>
      <c r="F447" s="10"/>
    </row>
    <row r="448" spans="1:6" x14ac:dyDescent="0.25">
      <c r="A448" s="6"/>
      <c r="C448" s="3"/>
      <c r="D448" s="3"/>
      <c r="E448" s="9"/>
      <c r="F448" s="10"/>
    </row>
    <row r="449" spans="1:6" x14ac:dyDescent="0.25">
      <c r="A449" s="6"/>
      <c r="C449" s="3"/>
      <c r="D449" s="3"/>
      <c r="E449" s="9"/>
      <c r="F449" s="10"/>
    </row>
    <row r="450" spans="1:6" x14ac:dyDescent="0.25">
      <c r="A450" s="6"/>
      <c r="C450" s="3"/>
      <c r="D450" s="3"/>
      <c r="E450" s="9"/>
      <c r="F450" s="10"/>
    </row>
    <row r="451" spans="1:6" x14ac:dyDescent="0.25">
      <c r="A451" s="6"/>
      <c r="C451" s="3"/>
      <c r="D451" s="3"/>
      <c r="E451" s="9"/>
      <c r="F451" s="10"/>
    </row>
    <row r="452" spans="1:6" x14ac:dyDescent="0.25">
      <c r="A452" s="6"/>
      <c r="C452" s="3"/>
      <c r="D452" s="3"/>
      <c r="E452" s="9"/>
      <c r="F452" s="10"/>
    </row>
    <row r="453" spans="1:6" x14ac:dyDescent="0.25">
      <c r="A453" s="6"/>
      <c r="C453" s="3"/>
      <c r="D453" s="3"/>
      <c r="E453" s="9"/>
      <c r="F453" s="10"/>
    </row>
    <row r="454" spans="1:6" x14ac:dyDescent="0.25">
      <c r="A454" s="6"/>
      <c r="C454" s="3"/>
      <c r="D454" s="3"/>
      <c r="E454" s="9"/>
      <c r="F454" s="10"/>
    </row>
    <row r="455" spans="1:6" x14ac:dyDescent="0.25">
      <c r="A455" s="6"/>
      <c r="C455" s="3"/>
      <c r="D455" s="3"/>
      <c r="E455" s="9"/>
      <c r="F455" s="10"/>
    </row>
    <row r="456" spans="1:6" x14ac:dyDescent="0.25">
      <c r="A456" s="6"/>
      <c r="C456" s="3"/>
      <c r="D456" s="3"/>
      <c r="E456" s="9"/>
      <c r="F456" s="10"/>
    </row>
    <row r="457" spans="1:6" x14ac:dyDescent="0.25">
      <c r="A457" s="6"/>
      <c r="C457" s="3"/>
      <c r="D457" s="3"/>
      <c r="E457" s="9"/>
      <c r="F457" s="10"/>
    </row>
    <row r="458" spans="1:6" x14ac:dyDescent="0.25">
      <c r="A458" s="6"/>
      <c r="C458" s="3"/>
      <c r="D458" s="3"/>
      <c r="E458" s="9"/>
      <c r="F458" s="10"/>
    </row>
    <row r="459" spans="1:6" x14ac:dyDescent="0.25">
      <c r="A459" s="6"/>
      <c r="C459" s="3"/>
      <c r="D459" s="3"/>
      <c r="E459" s="9"/>
      <c r="F459" s="10"/>
    </row>
    <row r="460" spans="1:6" x14ac:dyDescent="0.25">
      <c r="A460" s="6"/>
      <c r="C460" s="3"/>
      <c r="D460" s="3"/>
      <c r="E460" s="9"/>
      <c r="F460" s="10"/>
    </row>
    <row r="461" spans="1:6" x14ac:dyDescent="0.25">
      <c r="A461" s="6"/>
      <c r="C461" s="3"/>
      <c r="D461" s="3"/>
      <c r="E461" s="9"/>
      <c r="F461" s="10"/>
    </row>
    <row r="462" spans="1:6" x14ac:dyDescent="0.25">
      <c r="A462" s="6"/>
      <c r="C462" s="3"/>
      <c r="D462" s="3"/>
      <c r="E462" s="9"/>
      <c r="F462" s="10"/>
    </row>
    <row r="463" spans="1:6" x14ac:dyDescent="0.25">
      <c r="A463" s="6"/>
      <c r="C463" s="3"/>
      <c r="D463" s="3"/>
      <c r="E463" s="9"/>
      <c r="F463" s="10"/>
    </row>
    <row r="464" spans="1:6" x14ac:dyDescent="0.25">
      <c r="A464" s="6"/>
      <c r="C464" s="3"/>
      <c r="D464" s="3"/>
      <c r="E464" s="9"/>
      <c r="F464" s="10"/>
    </row>
    <row r="465" spans="1:6" x14ac:dyDescent="0.25">
      <c r="A465" s="6"/>
      <c r="C465" s="3"/>
      <c r="D465" s="3"/>
      <c r="E465" s="9"/>
      <c r="F465" s="10"/>
    </row>
    <row r="466" spans="1:6" x14ac:dyDescent="0.25">
      <c r="A466" s="6"/>
      <c r="C466" s="3"/>
      <c r="D466" s="3"/>
      <c r="E466" s="9"/>
      <c r="F466" s="10"/>
    </row>
    <row r="467" spans="1:6" x14ac:dyDescent="0.25">
      <c r="A467" s="6"/>
      <c r="C467" s="3"/>
      <c r="D467" s="3"/>
      <c r="E467" s="9"/>
      <c r="F467" s="10"/>
    </row>
    <row r="468" spans="1:6" x14ac:dyDescent="0.25">
      <c r="A468" s="6"/>
      <c r="C468" s="3"/>
      <c r="D468" s="3"/>
      <c r="E468" s="9"/>
      <c r="F468" s="10"/>
    </row>
    <row r="469" spans="1:6" x14ac:dyDescent="0.25">
      <c r="A469" s="6"/>
      <c r="C469" s="3"/>
      <c r="D469" s="3"/>
      <c r="E469" s="9"/>
      <c r="F469" s="10"/>
    </row>
    <row r="470" spans="1:6" x14ac:dyDescent="0.25">
      <c r="A470" s="6"/>
      <c r="C470" s="3"/>
      <c r="D470" s="3"/>
      <c r="E470" s="9"/>
      <c r="F470" s="10"/>
    </row>
    <row r="471" spans="1:6" x14ac:dyDescent="0.25">
      <c r="A471" s="6"/>
      <c r="C471" s="3"/>
      <c r="D471" s="3"/>
      <c r="E471" s="9"/>
      <c r="F471" s="10"/>
    </row>
    <row r="472" spans="1:6" x14ac:dyDescent="0.25">
      <c r="A472" s="6"/>
      <c r="C472" s="3"/>
      <c r="D472" s="3"/>
      <c r="E472" s="9"/>
      <c r="F472" s="10"/>
    </row>
    <row r="473" spans="1:6" x14ac:dyDescent="0.25">
      <c r="A473" s="6"/>
      <c r="C473" s="3"/>
      <c r="D473" s="3"/>
      <c r="E473" s="9"/>
      <c r="F473" s="10"/>
    </row>
    <row r="474" spans="1:6" x14ac:dyDescent="0.25">
      <c r="A474" s="6"/>
      <c r="C474" s="3"/>
      <c r="D474" s="3"/>
      <c r="E474" s="9"/>
      <c r="F474" s="10"/>
    </row>
    <row r="475" spans="1:6" x14ac:dyDescent="0.25">
      <c r="A475" s="6"/>
      <c r="C475" s="3"/>
      <c r="D475" s="3"/>
      <c r="E475" s="9"/>
      <c r="F475" s="10"/>
    </row>
    <row r="476" spans="1:6" x14ac:dyDescent="0.25">
      <c r="A476" s="6"/>
      <c r="C476" s="3"/>
      <c r="D476" s="3"/>
      <c r="E476" s="9"/>
      <c r="F476" s="10"/>
    </row>
    <row r="477" spans="1:6" x14ac:dyDescent="0.25">
      <c r="A477" s="6"/>
      <c r="C477" s="3"/>
      <c r="D477" s="3"/>
      <c r="E477" s="9"/>
      <c r="F477" s="10"/>
    </row>
    <row r="478" spans="1:6" x14ac:dyDescent="0.25">
      <c r="A478" s="6"/>
      <c r="C478" s="3"/>
      <c r="D478" s="3"/>
      <c r="E478" s="9"/>
      <c r="F478" s="10"/>
    </row>
    <row r="479" spans="1:6" x14ac:dyDescent="0.25">
      <c r="A479" s="6"/>
      <c r="C479" s="3"/>
      <c r="D479" s="3"/>
      <c r="E479" s="9"/>
      <c r="F479" s="10"/>
    </row>
    <row r="480" spans="1:6" x14ac:dyDescent="0.25">
      <c r="A480" s="6"/>
      <c r="C480" s="3"/>
      <c r="D480" s="3"/>
      <c r="E480" s="9"/>
      <c r="F480" s="10"/>
    </row>
    <row r="481" spans="1:6" x14ac:dyDescent="0.25">
      <c r="A481" s="6"/>
      <c r="C481" s="3"/>
      <c r="D481" s="3"/>
      <c r="E481" s="9"/>
      <c r="F481" s="10"/>
    </row>
    <row r="482" spans="1:6" x14ac:dyDescent="0.25">
      <c r="A482" s="6"/>
      <c r="C482" s="3"/>
      <c r="D482" s="3"/>
      <c r="E482" s="9"/>
      <c r="F482" s="10"/>
    </row>
    <row r="483" spans="1:6" x14ac:dyDescent="0.25">
      <c r="A483" s="6"/>
      <c r="C483" s="3"/>
      <c r="D483" s="3"/>
      <c r="E483" s="9"/>
      <c r="F483" s="10"/>
    </row>
    <row r="484" spans="1:6" x14ac:dyDescent="0.25">
      <c r="A484" s="6"/>
      <c r="C484" s="3"/>
      <c r="D484" s="3"/>
      <c r="E484" s="9"/>
      <c r="F484" s="10"/>
    </row>
    <row r="485" spans="1:6" x14ac:dyDescent="0.25">
      <c r="A485" s="6"/>
      <c r="C485" s="3"/>
      <c r="D485" s="3"/>
      <c r="E485" s="9"/>
      <c r="F485" s="10"/>
    </row>
    <row r="486" spans="1:6" x14ac:dyDescent="0.25">
      <c r="A486" s="6"/>
      <c r="C486" s="3"/>
      <c r="D486" s="3"/>
      <c r="E486" s="9"/>
      <c r="F486" s="10"/>
    </row>
    <row r="487" spans="1:6" x14ac:dyDescent="0.25">
      <c r="A487" s="6"/>
      <c r="C487" s="3"/>
      <c r="D487" s="3"/>
      <c r="E487" s="9"/>
      <c r="F487" s="10"/>
    </row>
    <row r="488" spans="1:6" x14ac:dyDescent="0.25">
      <c r="A488" s="6"/>
      <c r="C488" s="3"/>
      <c r="D488" s="3"/>
      <c r="E488" s="9"/>
      <c r="F488" s="10"/>
    </row>
    <row r="489" spans="1:6" x14ac:dyDescent="0.25">
      <c r="A489" s="6"/>
      <c r="C489" s="3"/>
      <c r="D489" s="3"/>
      <c r="E489" s="9"/>
      <c r="F489" s="10"/>
    </row>
    <row r="490" spans="1:6" x14ac:dyDescent="0.25">
      <c r="A490" s="6"/>
      <c r="C490" s="3"/>
      <c r="D490" s="3"/>
      <c r="E490" s="9"/>
      <c r="F490" s="10"/>
    </row>
    <row r="491" spans="1:6" x14ac:dyDescent="0.25">
      <c r="A491" s="6"/>
      <c r="C491" s="3"/>
      <c r="D491" s="3"/>
      <c r="E491" s="9"/>
      <c r="F491" s="10"/>
    </row>
    <row r="492" spans="1:6" x14ac:dyDescent="0.25">
      <c r="A492" s="6"/>
      <c r="C492" s="3"/>
      <c r="D492" s="3"/>
      <c r="E492" s="9"/>
      <c r="F492" s="10"/>
    </row>
    <row r="493" spans="1:6" x14ac:dyDescent="0.25">
      <c r="A493" s="6"/>
      <c r="C493" s="3"/>
      <c r="D493" s="3"/>
      <c r="E493" s="9"/>
      <c r="F493" s="10"/>
    </row>
    <row r="494" spans="1:6" x14ac:dyDescent="0.25">
      <c r="A494" s="6"/>
      <c r="C494" s="3"/>
      <c r="D494" s="3"/>
      <c r="E494" s="9"/>
      <c r="F494" s="10"/>
    </row>
    <row r="495" spans="1:6" x14ac:dyDescent="0.25">
      <c r="A495" s="6"/>
      <c r="C495" s="3"/>
      <c r="D495" s="3"/>
      <c r="E495" s="9"/>
      <c r="F495" s="10"/>
    </row>
    <row r="496" spans="1:6" x14ac:dyDescent="0.25">
      <c r="A496" s="6"/>
      <c r="C496" s="3"/>
      <c r="D496" s="3"/>
      <c r="E496" s="9"/>
      <c r="F496" s="10"/>
    </row>
    <row r="497" spans="1:6" x14ac:dyDescent="0.25">
      <c r="A497" s="6"/>
      <c r="C497" s="3"/>
      <c r="D497" s="3"/>
      <c r="E497" s="9"/>
      <c r="F497" s="10"/>
    </row>
    <row r="498" spans="1:6" x14ac:dyDescent="0.25">
      <c r="A498" s="6"/>
      <c r="C498" s="3"/>
      <c r="D498" s="3"/>
      <c r="E498" s="9"/>
      <c r="F498" s="10"/>
    </row>
    <row r="499" spans="1:6" x14ac:dyDescent="0.25">
      <c r="A499" s="6"/>
      <c r="C499" s="3"/>
      <c r="D499" s="3"/>
      <c r="E499" s="9"/>
      <c r="F499" s="10"/>
    </row>
    <row r="500" spans="1:6" x14ac:dyDescent="0.25">
      <c r="A500" s="6"/>
      <c r="C500" s="3"/>
      <c r="D500" s="3"/>
      <c r="E500" s="9"/>
      <c r="F500" s="10"/>
    </row>
    <row r="501" spans="1:6" x14ac:dyDescent="0.25">
      <c r="A501" s="6"/>
      <c r="C501" s="3"/>
      <c r="D501" s="3"/>
      <c r="E501" s="9"/>
      <c r="F501" s="10"/>
    </row>
    <row r="502" spans="1:6" x14ac:dyDescent="0.25">
      <c r="A502" s="6"/>
      <c r="C502" s="3"/>
      <c r="D502" s="3"/>
      <c r="E502" s="9"/>
      <c r="F502" s="10"/>
    </row>
    <row r="503" spans="1:6" x14ac:dyDescent="0.25">
      <c r="A503" s="6"/>
      <c r="C503" s="3"/>
      <c r="D503" s="3"/>
      <c r="E503" s="9"/>
      <c r="F503" s="10"/>
    </row>
    <row r="504" spans="1:6" x14ac:dyDescent="0.25">
      <c r="A504" s="6"/>
      <c r="C504" s="3"/>
      <c r="D504" s="3"/>
      <c r="E504" s="9"/>
      <c r="F504" s="10"/>
    </row>
    <row r="505" spans="1:6" x14ac:dyDescent="0.25">
      <c r="A505" s="6"/>
      <c r="C505" s="3"/>
      <c r="D505" s="3"/>
      <c r="E505" s="9"/>
      <c r="F505" s="10"/>
    </row>
    <row r="506" spans="1:6" x14ac:dyDescent="0.25">
      <c r="A506" s="6"/>
      <c r="C506" s="3"/>
      <c r="D506" s="3"/>
      <c r="E506" s="9"/>
      <c r="F506" s="10"/>
    </row>
    <row r="507" spans="1:6" x14ac:dyDescent="0.25">
      <c r="A507" s="6"/>
      <c r="C507" s="3"/>
      <c r="D507" s="3"/>
      <c r="E507" s="9"/>
      <c r="F507" s="10"/>
    </row>
    <row r="508" spans="1:6" x14ac:dyDescent="0.25">
      <c r="A508" s="6"/>
      <c r="C508" s="3"/>
      <c r="D508" s="3"/>
      <c r="E508" s="9"/>
      <c r="F508" s="10"/>
    </row>
    <row r="509" spans="1:6" x14ac:dyDescent="0.25">
      <c r="A509" s="6"/>
      <c r="C509" s="3"/>
      <c r="D509" s="3"/>
      <c r="E509" s="9"/>
      <c r="F509" s="10"/>
    </row>
    <row r="510" spans="1:6" x14ac:dyDescent="0.25">
      <c r="A510" s="6"/>
      <c r="C510" s="3"/>
      <c r="D510" s="3"/>
      <c r="E510" s="9"/>
      <c r="F510" s="10"/>
    </row>
    <row r="511" spans="1:6" x14ac:dyDescent="0.25">
      <c r="A511" s="6"/>
      <c r="C511" s="3"/>
      <c r="D511" s="3"/>
      <c r="E511" s="9"/>
      <c r="F511" s="10"/>
    </row>
    <row r="512" spans="1:6" x14ac:dyDescent="0.25">
      <c r="A512" s="6"/>
      <c r="C512" s="3"/>
      <c r="D512" s="3"/>
      <c r="E512" s="9"/>
      <c r="F512" s="10"/>
    </row>
    <row r="513" spans="1:6" x14ac:dyDescent="0.25">
      <c r="A513" s="6"/>
      <c r="C513" s="3"/>
      <c r="D513" s="3"/>
      <c r="E513" s="9"/>
      <c r="F513" s="10"/>
    </row>
    <row r="514" spans="1:6" x14ac:dyDescent="0.25">
      <c r="A514" s="6"/>
      <c r="C514" s="3"/>
      <c r="D514" s="3"/>
      <c r="E514" s="9"/>
      <c r="F514" s="10"/>
    </row>
    <row r="515" spans="1:6" x14ac:dyDescent="0.25">
      <c r="A515" s="6"/>
      <c r="C515" s="3"/>
      <c r="D515" s="3"/>
      <c r="E515" s="9"/>
      <c r="F515" s="10"/>
    </row>
    <row r="516" spans="1:6" x14ac:dyDescent="0.25">
      <c r="A516" s="6"/>
      <c r="C516" s="3"/>
      <c r="D516" s="3"/>
      <c r="E516" s="9"/>
      <c r="F516" s="10"/>
    </row>
    <row r="517" spans="1:6" x14ac:dyDescent="0.25">
      <c r="A517" s="6"/>
      <c r="C517" s="3"/>
      <c r="D517" s="3"/>
      <c r="E517" s="9"/>
      <c r="F517" s="10"/>
    </row>
    <row r="518" spans="1:6" x14ac:dyDescent="0.25">
      <c r="A518" s="6"/>
      <c r="C518" s="3"/>
      <c r="D518" s="3"/>
      <c r="E518" s="9"/>
      <c r="F518" s="10"/>
    </row>
    <row r="519" spans="1:6" x14ac:dyDescent="0.25">
      <c r="A519" s="6"/>
      <c r="C519" s="3"/>
      <c r="D519" s="3"/>
      <c r="E519" s="9"/>
      <c r="F519" s="10"/>
    </row>
    <row r="520" spans="1:6" x14ac:dyDescent="0.25">
      <c r="A520" s="6"/>
      <c r="C520" s="3"/>
      <c r="D520" s="3"/>
      <c r="E520" s="9"/>
      <c r="F520" s="10"/>
    </row>
    <row r="521" spans="1:6" x14ac:dyDescent="0.25">
      <c r="A521" s="6"/>
      <c r="C521" s="3"/>
      <c r="D521" s="3"/>
      <c r="E521" s="9"/>
      <c r="F521" s="10"/>
    </row>
    <row r="522" spans="1:6" x14ac:dyDescent="0.25">
      <c r="A522" s="6"/>
      <c r="C522" s="3"/>
      <c r="D522" s="3"/>
      <c r="E522" s="9"/>
      <c r="F522" s="10"/>
    </row>
    <row r="523" spans="1:6" x14ac:dyDescent="0.25">
      <c r="A523" s="6"/>
      <c r="C523" s="3"/>
      <c r="D523" s="3"/>
      <c r="E523" s="9"/>
      <c r="F523" s="10"/>
    </row>
    <row r="524" spans="1:6" x14ac:dyDescent="0.25">
      <c r="A524" s="6"/>
      <c r="C524" s="3"/>
      <c r="D524" s="3"/>
      <c r="E524" s="9"/>
      <c r="F524" s="10"/>
    </row>
    <row r="525" spans="1:6" x14ac:dyDescent="0.25">
      <c r="A525" s="6"/>
      <c r="C525" s="3"/>
      <c r="D525" s="3"/>
      <c r="E525" s="9"/>
      <c r="F525" s="10"/>
    </row>
    <row r="526" spans="1:6" x14ac:dyDescent="0.25">
      <c r="A526" s="6"/>
      <c r="C526" s="3"/>
      <c r="D526" s="3"/>
      <c r="E526" s="9"/>
      <c r="F526" s="10"/>
    </row>
    <row r="527" spans="1:6" x14ac:dyDescent="0.25">
      <c r="A527" s="6"/>
      <c r="C527" s="3"/>
      <c r="D527" s="3"/>
      <c r="E527" s="9"/>
      <c r="F527" s="10"/>
    </row>
    <row r="528" spans="1:6" x14ac:dyDescent="0.25">
      <c r="A528" s="6"/>
      <c r="C528" s="3"/>
      <c r="D528" s="3"/>
      <c r="E528" s="9"/>
      <c r="F528" s="10"/>
    </row>
    <row r="529" spans="1:6" x14ac:dyDescent="0.25">
      <c r="A529" s="6"/>
      <c r="C529" s="3"/>
      <c r="D529" s="3"/>
      <c r="E529" s="9"/>
      <c r="F529" s="10"/>
    </row>
    <row r="530" spans="1:6" x14ac:dyDescent="0.25">
      <c r="A530" s="6"/>
      <c r="C530" s="3"/>
      <c r="D530" s="3"/>
      <c r="E530" s="9"/>
      <c r="F530" s="10"/>
    </row>
    <row r="531" spans="1:6" x14ac:dyDescent="0.25">
      <c r="A531" s="6"/>
      <c r="C531" s="3"/>
      <c r="D531" s="3"/>
      <c r="E531" s="9"/>
      <c r="F531" s="10"/>
    </row>
    <row r="532" spans="1:6" x14ac:dyDescent="0.25">
      <c r="A532" s="6"/>
      <c r="C532" s="3"/>
      <c r="D532" s="3"/>
      <c r="E532" s="9"/>
      <c r="F532" s="10"/>
    </row>
    <row r="533" spans="1:6" x14ac:dyDescent="0.25">
      <c r="A533" s="6"/>
      <c r="C533" s="3"/>
      <c r="D533" s="3"/>
      <c r="E533" s="9"/>
      <c r="F533" s="10"/>
    </row>
    <row r="534" spans="1:6" x14ac:dyDescent="0.25">
      <c r="A534" s="6"/>
      <c r="C534" s="3"/>
      <c r="D534" s="3"/>
      <c r="E534" s="9"/>
      <c r="F534" s="10"/>
    </row>
    <row r="535" spans="1:6" x14ac:dyDescent="0.25">
      <c r="A535" s="6"/>
      <c r="C535" s="3"/>
      <c r="D535" s="3"/>
      <c r="E535" s="9"/>
      <c r="F535" s="10"/>
    </row>
    <row r="536" spans="1:6" x14ac:dyDescent="0.25">
      <c r="A536" s="6"/>
      <c r="C536" s="3"/>
      <c r="D536" s="3"/>
      <c r="E536" s="9"/>
      <c r="F536" s="10"/>
    </row>
    <row r="537" spans="1:6" x14ac:dyDescent="0.25">
      <c r="A537" s="6"/>
      <c r="C537" s="3"/>
      <c r="D537" s="3"/>
      <c r="E537" s="9"/>
      <c r="F537" s="10"/>
    </row>
    <row r="538" spans="1:6" x14ac:dyDescent="0.25">
      <c r="A538" s="6"/>
      <c r="C538" s="3"/>
      <c r="D538" s="3"/>
      <c r="E538" s="9"/>
      <c r="F538" s="10"/>
    </row>
    <row r="539" spans="1:6" x14ac:dyDescent="0.25">
      <c r="A539" s="6"/>
      <c r="C539" s="3"/>
      <c r="D539" s="3"/>
      <c r="E539" s="9"/>
      <c r="F539" s="10"/>
    </row>
    <row r="540" spans="1:6" x14ac:dyDescent="0.25">
      <c r="A540" s="6"/>
      <c r="C540" s="3"/>
      <c r="D540" s="3"/>
      <c r="E540" s="9"/>
      <c r="F540" s="10"/>
    </row>
    <row r="541" spans="1:6" x14ac:dyDescent="0.25">
      <c r="A541" s="6"/>
      <c r="C541" s="3"/>
      <c r="D541" s="3"/>
      <c r="E541" s="9"/>
      <c r="F541" s="10"/>
    </row>
    <row r="542" spans="1:6" x14ac:dyDescent="0.25">
      <c r="A542" s="6"/>
      <c r="C542" s="3"/>
      <c r="D542" s="3"/>
      <c r="E542" s="9"/>
      <c r="F542" s="10"/>
    </row>
    <row r="543" spans="1:6" x14ac:dyDescent="0.25">
      <c r="A543" s="6"/>
      <c r="C543" s="3"/>
      <c r="D543" s="3"/>
      <c r="E543" s="9"/>
      <c r="F543" s="10"/>
    </row>
    <row r="544" spans="1:6" x14ac:dyDescent="0.25">
      <c r="A544" s="6"/>
      <c r="C544" s="3"/>
      <c r="D544" s="3"/>
      <c r="E544" s="9"/>
      <c r="F544" s="10"/>
    </row>
    <row r="545" spans="1:6" x14ac:dyDescent="0.25">
      <c r="A545" s="6"/>
      <c r="C545" s="3"/>
      <c r="D545" s="3"/>
      <c r="E545" s="9"/>
      <c r="F545" s="10"/>
    </row>
    <row r="546" spans="1:6" x14ac:dyDescent="0.25">
      <c r="A546" s="6"/>
      <c r="C546" s="3"/>
      <c r="D546" s="3"/>
      <c r="E546" s="9"/>
      <c r="F546" s="10"/>
    </row>
    <row r="547" spans="1:6" x14ac:dyDescent="0.25">
      <c r="A547" s="6"/>
      <c r="C547" s="3"/>
      <c r="D547" s="3"/>
      <c r="E547" s="9"/>
      <c r="F547" s="10"/>
    </row>
    <row r="548" spans="1:6" x14ac:dyDescent="0.25">
      <c r="A548" s="6"/>
      <c r="C548" s="3"/>
      <c r="D548" s="3"/>
      <c r="E548" s="9"/>
      <c r="F548" s="10"/>
    </row>
    <row r="549" spans="1:6" x14ac:dyDescent="0.25">
      <c r="A549" s="6"/>
      <c r="C549" s="3"/>
      <c r="D549" s="3"/>
      <c r="E549" s="9"/>
      <c r="F549" s="10"/>
    </row>
    <row r="550" spans="1:6" x14ac:dyDescent="0.25">
      <c r="A550" s="6"/>
      <c r="C550" s="3"/>
      <c r="D550" s="3"/>
      <c r="E550" s="9"/>
      <c r="F550" s="10"/>
    </row>
    <row r="551" spans="1:6" x14ac:dyDescent="0.25">
      <c r="A551" s="6"/>
      <c r="C551" s="3"/>
      <c r="D551" s="3"/>
      <c r="E551" s="9"/>
      <c r="F551" s="10"/>
    </row>
    <row r="552" spans="1:6" x14ac:dyDescent="0.25">
      <c r="A552" s="6"/>
      <c r="C552" s="3"/>
      <c r="D552" s="3"/>
      <c r="E552" s="9"/>
      <c r="F552" s="10"/>
    </row>
    <row r="553" spans="1:6" x14ac:dyDescent="0.25">
      <c r="A553" s="6"/>
      <c r="C553" s="3"/>
      <c r="D553" s="3"/>
      <c r="E553" s="9"/>
      <c r="F553" s="10"/>
    </row>
    <row r="554" spans="1:6" x14ac:dyDescent="0.25">
      <c r="A554" s="6"/>
      <c r="C554" s="3"/>
      <c r="D554" s="3"/>
      <c r="E554" s="9"/>
      <c r="F554" s="10"/>
    </row>
    <row r="555" spans="1:6" x14ac:dyDescent="0.25">
      <c r="A555" s="6"/>
      <c r="C555" s="3"/>
      <c r="D555" s="3"/>
      <c r="E555" s="9"/>
      <c r="F555" s="10"/>
    </row>
    <row r="556" spans="1:6" x14ac:dyDescent="0.25">
      <c r="A556" s="6"/>
      <c r="C556" s="3"/>
      <c r="D556" s="3"/>
      <c r="E556" s="9"/>
      <c r="F556" s="10"/>
    </row>
    <row r="557" spans="1:6" x14ac:dyDescent="0.25">
      <c r="A557" s="6"/>
      <c r="C557" s="3"/>
      <c r="D557" s="3"/>
      <c r="E557" s="9"/>
      <c r="F557" s="10"/>
    </row>
    <row r="558" spans="1:6" x14ac:dyDescent="0.25">
      <c r="A558" s="6"/>
      <c r="C558" s="3"/>
      <c r="D558" s="3"/>
      <c r="E558" s="9"/>
      <c r="F558" s="10"/>
    </row>
    <row r="559" spans="1:6" x14ac:dyDescent="0.25">
      <c r="A559" s="6"/>
      <c r="C559" s="3"/>
      <c r="D559" s="3"/>
      <c r="E559" s="9"/>
      <c r="F559" s="10"/>
    </row>
    <row r="560" spans="1:6" x14ac:dyDescent="0.25">
      <c r="A560" s="6"/>
      <c r="C560" s="3"/>
      <c r="D560" s="3"/>
      <c r="E560" s="9"/>
      <c r="F560" s="10"/>
    </row>
    <row r="561" spans="1:6" x14ac:dyDescent="0.25">
      <c r="A561" s="6"/>
      <c r="C561" s="3"/>
      <c r="D561" s="3"/>
      <c r="E561" s="9"/>
      <c r="F561" s="10"/>
    </row>
    <row r="562" spans="1:6" x14ac:dyDescent="0.25">
      <c r="A562" s="6"/>
      <c r="C562" s="3"/>
      <c r="D562" s="3"/>
      <c r="E562" s="9"/>
      <c r="F562" s="10"/>
    </row>
    <row r="563" spans="1:6" x14ac:dyDescent="0.25">
      <c r="A563" s="6"/>
      <c r="C563" s="3"/>
      <c r="D563" s="3"/>
      <c r="E563" s="9"/>
      <c r="F563" s="10"/>
    </row>
    <row r="564" spans="1:6" x14ac:dyDescent="0.25">
      <c r="A564" s="6"/>
      <c r="C564" s="3"/>
      <c r="D564" s="3"/>
      <c r="E564" s="9"/>
      <c r="F564" s="10"/>
    </row>
    <row r="565" spans="1:6" x14ac:dyDescent="0.25">
      <c r="A565" s="6"/>
      <c r="C565" s="3"/>
      <c r="D565" s="3"/>
      <c r="E565" s="9"/>
      <c r="F565" s="10"/>
    </row>
    <row r="566" spans="1:6" x14ac:dyDescent="0.25">
      <c r="A566" s="6"/>
      <c r="C566" s="3"/>
      <c r="D566" s="3"/>
      <c r="E566" s="9"/>
      <c r="F566" s="10"/>
    </row>
    <row r="567" spans="1:6" x14ac:dyDescent="0.25">
      <c r="A567" s="6"/>
      <c r="C567" s="3"/>
      <c r="D567" s="3"/>
      <c r="E567" s="9"/>
      <c r="F567" s="10"/>
    </row>
    <row r="568" spans="1:6" x14ac:dyDescent="0.25">
      <c r="A568" s="6"/>
      <c r="C568" s="3"/>
      <c r="D568" s="3"/>
      <c r="E568" s="9"/>
      <c r="F568" s="10"/>
    </row>
    <row r="569" spans="1:6" x14ac:dyDescent="0.25">
      <c r="A569" s="6"/>
      <c r="C569" s="3"/>
      <c r="D569" s="3"/>
      <c r="E569" s="9"/>
      <c r="F569" s="10"/>
    </row>
    <row r="570" spans="1:6" x14ac:dyDescent="0.25">
      <c r="A570" s="6"/>
      <c r="C570" s="3"/>
      <c r="D570" s="3"/>
      <c r="E570" s="9"/>
      <c r="F570" s="10"/>
    </row>
    <row r="571" spans="1:6" x14ac:dyDescent="0.25">
      <c r="A571" s="6"/>
      <c r="C571" s="3"/>
      <c r="D571" s="3"/>
      <c r="E571" s="9"/>
      <c r="F571" s="10"/>
    </row>
    <row r="572" spans="1:6" x14ac:dyDescent="0.25">
      <c r="A572" s="6"/>
      <c r="C572" s="3"/>
      <c r="D572" s="3"/>
      <c r="E572" s="9"/>
      <c r="F572" s="10"/>
    </row>
    <row r="573" spans="1:6" x14ac:dyDescent="0.25">
      <c r="A573" s="6"/>
      <c r="C573" s="3"/>
      <c r="D573" s="3"/>
      <c r="E573" s="9"/>
      <c r="F573" s="10"/>
    </row>
    <row r="574" spans="1:6" x14ac:dyDescent="0.25">
      <c r="A574" s="6"/>
      <c r="C574" s="3"/>
      <c r="D574" s="3"/>
      <c r="E574" s="9"/>
      <c r="F574" s="10"/>
    </row>
    <row r="575" spans="1:6" x14ac:dyDescent="0.25">
      <c r="A575" s="6"/>
      <c r="C575" s="3"/>
      <c r="D575" s="3"/>
      <c r="E575" s="9"/>
      <c r="F575" s="10"/>
    </row>
    <row r="576" spans="1:6" x14ac:dyDescent="0.25">
      <c r="A576" s="6"/>
      <c r="C576" s="3"/>
      <c r="D576" s="3"/>
      <c r="E576" s="9"/>
      <c r="F576" s="10"/>
    </row>
    <row r="577" spans="1:6" x14ac:dyDescent="0.25">
      <c r="A577" s="6"/>
      <c r="C577" s="3"/>
      <c r="D577" s="3"/>
      <c r="E577" s="9"/>
      <c r="F577" s="10"/>
    </row>
    <row r="578" spans="1:6" x14ac:dyDescent="0.25">
      <c r="A578" s="6"/>
      <c r="C578" s="3"/>
      <c r="D578" s="3"/>
      <c r="E578" s="9"/>
      <c r="F578" s="10"/>
    </row>
    <row r="579" spans="1:6" x14ac:dyDescent="0.25">
      <c r="A579" s="6"/>
      <c r="C579" s="3"/>
      <c r="D579" s="3"/>
      <c r="E579" s="9"/>
      <c r="F579" s="10"/>
    </row>
    <row r="580" spans="1:6" x14ac:dyDescent="0.25">
      <c r="A580" s="6"/>
      <c r="C580" s="3"/>
      <c r="D580" s="3"/>
      <c r="E580" s="9"/>
      <c r="F580" s="10"/>
    </row>
    <row r="581" spans="1:6" x14ac:dyDescent="0.25">
      <c r="A581" s="6"/>
      <c r="C581" s="3"/>
      <c r="D581" s="3"/>
      <c r="E581" s="9"/>
      <c r="F581" s="10"/>
    </row>
    <row r="582" spans="1:6" x14ac:dyDescent="0.25">
      <c r="A582" s="6"/>
      <c r="C582" s="3"/>
      <c r="D582" s="3"/>
      <c r="E582" s="9"/>
      <c r="F582" s="10"/>
    </row>
    <row r="583" spans="1:6" x14ac:dyDescent="0.25">
      <c r="A583" s="6"/>
      <c r="C583" s="3"/>
      <c r="D583" s="3"/>
      <c r="E583" s="9"/>
      <c r="F583" s="10"/>
    </row>
    <row r="584" spans="1:6" x14ac:dyDescent="0.25">
      <c r="A584" s="6"/>
      <c r="C584" s="3"/>
      <c r="D584" s="3"/>
      <c r="E584" s="9"/>
      <c r="F584" s="10"/>
    </row>
    <row r="585" spans="1:6" x14ac:dyDescent="0.25">
      <c r="A585" s="6"/>
      <c r="C585" s="3"/>
      <c r="D585" s="3"/>
      <c r="E585" s="9"/>
      <c r="F585" s="10"/>
    </row>
    <row r="586" spans="1:6" x14ac:dyDescent="0.25">
      <c r="A586" s="6"/>
      <c r="C586" s="3"/>
      <c r="D586" s="3"/>
      <c r="E586" s="9"/>
      <c r="F586" s="10"/>
    </row>
    <row r="587" spans="1:6" x14ac:dyDescent="0.25">
      <c r="A587" s="6"/>
      <c r="C587" s="3"/>
      <c r="D587" s="3"/>
      <c r="E587" s="9"/>
      <c r="F587" s="10"/>
    </row>
    <row r="588" spans="1:6" x14ac:dyDescent="0.25">
      <c r="A588" s="6"/>
      <c r="C588" s="3"/>
      <c r="D588" s="3"/>
      <c r="E588" s="9"/>
      <c r="F588" s="10"/>
    </row>
    <row r="589" spans="1:6" x14ac:dyDescent="0.25">
      <c r="A589" s="6"/>
      <c r="C589" s="3"/>
      <c r="D589" s="3"/>
      <c r="E589" s="9"/>
      <c r="F589" s="10"/>
    </row>
    <row r="590" spans="1:6" x14ac:dyDescent="0.25">
      <c r="A590" s="6"/>
      <c r="C590" s="3"/>
      <c r="D590" s="3"/>
      <c r="E590" s="9"/>
      <c r="F590" s="10"/>
    </row>
    <row r="591" spans="1:6" x14ac:dyDescent="0.25">
      <c r="A591" s="6"/>
      <c r="C591" s="3"/>
      <c r="D591" s="3"/>
      <c r="E591" s="9"/>
      <c r="F591" s="10"/>
    </row>
    <row r="592" spans="1:6" x14ac:dyDescent="0.25">
      <c r="A592" s="6"/>
      <c r="C592" s="3"/>
      <c r="D592" s="3"/>
      <c r="E592" s="9"/>
      <c r="F592" s="10"/>
    </row>
    <row r="593" spans="1:6" x14ac:dyDescent="0.25">
      <c r="A593" s="6"/>
      <c r="C593" s="3"/>
      <c r="D593" s="3"/>
      <c r="E593" s="9"/>
      <c r="F593" s="10"/>
    </row>
    <row r="594" spans="1:6" x14ac:dyDescent="0.25">
      <c r="A594" s="6"/>
      <c r="C594" s="3"/>
      <c r="D594" s="3"/>
      <c r="E594" s="9"/>
      <c r="F594" s="10"/>
    </row>
    <row r="595" spans="1:6" x14ac:dyDescent="0.25">
      <c r="A595" s="6"/>
      <c r="C595" s="3"/>
      <c r="D595" s="3"/>
      <c r="E595" s="9"/>
      <c r="F595" s="10"/>
    </row>
    <row r="596" spans="1:6" x14ac:dyDescent="0.25">
      <c r="A596" s="6"/>
      <c r="C596" s="3"/>
      <c r="D596" s="3"/>
      <c r="E596" s="9"/>
      <c r="F596" s="10"/>
    </row>
    <row r="597" spans="1:6" x14ac:dyDescent="0.25">
      <c r="A597" s="6"/>
      <c r="C597" s="3"/>
      <c r="D597" s="3"/>
      <c r="E597" s="9"/>
      <c r="F597" s="10"/>
    </row>
    <row r="598" spans="1:6" x14ac:dyDescent="0.25">
      <c r="A598" s="6"/>
      <c r="C598" s="3"/>
      <c r="D598" s="3"/>
      <c r="E598" s="9"/>
      <c r="F598" s="10"/>
    </row>
    <row r="599" spans="1:6" x14ac:dyDescent="0.25">
      <c r="A599" s="6"/>
      <c r="C599" s="3"/>
      <c r="D599" s="3"/>
      <c r="E599" s="9"/>
      <c r="F599" s="10"/>
    </row>
    <row r="600" spans="1:6" x14ac:dyDescent="0.25">
      <c r="A600" s="6"/>
      <c r="C600" s="3"/>
      <c r="D600" s="3"/>
      <c r="E600" s="9"/>
      <c r="F600" s="10"/>
    </row>
    <row r="601" spans="1:6" x14ac:dyDescent="0.25">
      <c r="A601" s="6"/>
      <c r="C601" s="3"/>
      <c r="D601" s="3"/>
      <c r="E601" s="9"/>
      <c r="F601" s="10"/>
    </row>
    <row r="602" spans="1:6" x14ac:dyDescent="0.25">
      <c r="A602" s="6"/>
      <c r="C602" s="3"/>
      <c r="D602" s="3"/>
      <c r="E602" s="9"/>
      <c r="F602" s="10"/>
    </row>
    <row r="603" spans="1:6" x14ac:dyDescent="0.25">
      <c r="A603" s="6"/>
      <c r="C603" s="3"/>
      <c r="D603" s="3"/>
      <c r="E603" s="9"/>
      <c r="F603" s="10"/>
    </row>
    <row r="604" spans="1:6" x14ac:dyDescent="0.25">
      <c r="A604" s="6"/>
      <c r="C604" s="3"/>
      <c r="D604" s="3"/>
      <c r="E604" s="9"/>
      <c r="F604" s="10"/>
    </row>
    <row r="605" spans="1:6" x14ac:dyDescent="0.25">
      <c r="A605" s="6"/>
      <c r="C605" s="3"/>
      <c r="D605" s="3"/>
      <c r="E605" s="9"/>
      <c r="F605" s="10"/>
    </row>
    <row r="606" spans="1:6" x14ac:dyDescent="0.25">
      <c r="A606" s="6"/>
      <c r="C606" s="3"/>
      <c r="D606" s="3"/>
      <c r="E606" s="9"/>
      <c r="F606" s="10"/>
    </row>
    <row r="607" spans="1:6" x14ac:dyDescent="0.25">
      <c r="A607" s="6"/>
      <c r="C607" s="3"/>
      <c r="D607" s="3"/>
      <c r="E607" s="9"/>
      <c r="F607" s="10"/>
    </row>
    <row r="608" spans="1:6" x14ac:dyDescent="0.25">
      <c r="A608" s="6"/>
      <c r="C608" s="3"/>
      <c r="D608" s="3"/>
      <c r="E608" s="9"/>
      <c r="F608" s="10"/>
    </row>
    <row r="609" spans="1:6" x14ac:dyDescent="0.25">
      <c r="A609" s="6"/>
      <c r="C609" s="3"/>
      <c r="D609" s="3"/>
      <c r="E609" s="9"/>
      <c r="F609" s="10"/>
    </row>
    <row r="610" spans="1:6" x14ac:dyDescent="0.25">
      <c r="A610" s="6"/>
      <c r="C610" s="3"/>
      <c r="D610" s="3"/>
      <c r="E610" s="9"/>
      <c r="F610" s="10"/>
    </row>
    <row r="611" spans="1:6" x14ac:dyDescent="0.25">
      <c r="A611" s="6"/>
      <c r="C611" s="3"/>
      <c r="D611" s="3"/>
      <c r="E611" s="9"/>
      <c r="F611" s="10"/>
    </row>
    <row r="612" spans="1:6" x14ac:dyDescent="0.25">
      <c r="A612" s="6"/>
      <c r="C612" s="3"/>
      <c r="D612" s="3"/>
      <c r="E612" s="9"/>
      <c r="F612" s="10"/>
    </row>
    <row r="613" spans="1:6" x14ac:dyDescent="0.25">
      <c r="A613" s="6"/>
      <c r="C613" s="3"/>
      <c r="D613" s="3"/>
      <c r="E613" s="9"/>
      <c r="F613" s="10"/>
    </row>
    <row r="614" spans="1:6" x14ac:dyDescent="0.25">
      <c r="A614" s="6"/>
      <c r="C614" s="3"/>
      <c r="D614" s="3"/>
      <c r="E614" s="9"/>
      <c r="F614" s="10"/>
    </row>
    <row r="615" spans="1:6" x14ac:dyDescent="0.25">
      <c r="A615" s="6"/>
      <c r="C615" s="3"/>
      <c r="D615" s="3"/>
      <c r="E615" s="9"/>
      <c r="F615" s="10"/>
    </row>
    <row r="616" spans="1:6" x14ac:dyDescent="0.25">
      <c r="A616" s="6"/>
      <c r="C616" s="3"/>
      <c r="D616" s="3"/>
      <c r="E616" s="9"/>
      <c r="F616" s="10"/>
    </row>
    <row r="617" spans="1:6" x14ac:dyDescent="0.25">
      <c r="A617" s="6"/>
      <c r="C617" s="3"/>
      <c r="D617" s="3"/>
      <c r="E617" s="9"/>
      <c r="F617" s="10"/>
    </row>
    <row r="618" spans="1:6" x14ac:dyDescent="0.25">
      <c r="A618" s="6"/>
      <c r="C618" s="3"/>
      <c r="D618" s="3"/>
      <c r="E618" s="9"/>
      <c r="F618" s="10"/>
    </row>
    <row r="619" spans="1:6" x14ac:dyDescent="0.25">
      <c r="A619" s="6"/>
      <c r="C619" s="3"/>
      <c r="D619" s="3"/>
      <c r="E619" s="9"/>
      <c r="F619" s="10"/>
    </row>
    <row r="620" spans="1:6" x14ac:dyDescent="0.25">
      <c r="A620" s="6"/>
      <c r="C620" s="3"/>
      <c r="D620" s="3"/>
      <c r="E620" s="9"/>
      <c r="F620" s="10"/>
    </row>
    <row r="621" spans="1:6" x14ac:dyDescent="0.25">
      <c r="A621" s="6"/>
      <c r="C621" s="3"/>
      <c r="D621" s="3"/>
      <c r="E621" s="9"/>
      <c r="F621" s="10"/>
    </row>
    <row r="622" spans="1:6" x14ac:dyDescent="0.25">
      <c r="A622" s="6"/>
      <c r="C622" s="3"/>
      <c r="D622" s="3"/>
      <c r="E622" s="9"/>
      <c r="F622" s="10"/>
    </row>
    <row r="623" spans="1:6" x14ac:dyDescent="0.25">
      <c r="A623" s="6"/>
      <c r="C623" s="3"/>
      <c r="D623" s="3"/>
      <c r="E623" s="9"/>
      <c r="F623" s="10"/>
    </row>
    <row r="624" spans="1:6" x14ac:dyDescent="0.25">
      <c r="A624" s="6"/>
      <c r="C624" s="3"/>
      <c r="D624" s="3"/>
      <c r="E624" s="9"/>
      <c r="F624" s="10"/>
    </row>
    <row r="625" spans="1:6" x14ac:dyDescent="0.25">
      <c r="A625" s="6"/>
      <c r="C625" s="3"/>
      <c r="D625" s="3"/>
      <c r="E625" s="9"/>
      <c r="F625" s="10"/>
    </row>
    <row r="626" spans="1:6" x14ac:dyDescent="0.25">
      <c r="A626" s="6"/>
      <c r="C626" s="3"/>
      <c r="D626" s="3"/>
      <c r="E626" s="9"/>
      <c r="F626" s="10"/>
    </row>
    <row r="627" spans="1:6" x14ac:dyDescent="0.25">
      <c r="A627" s="6"/>
      <c r="C627" s="3"/>
      <c r="D627" s="3"/>
      <c r="E627" s="9"/>
      <c r="F627" s="10"/>
    </row>
    <row r="628" spans="1:6" x14ac:dyDescent="0.25">
      <c r="A628" s="6"/>
      <c r="C628" s="3"/>
      <c r="D628" s="3"/>
      <c r="E628" s="9"/>
      <c r="F628" s="10"/>
    </row>
    <row r="629" spans="1:6" x14ac:dyDescent="0.25">
      <c r="A629" s="6"/>
      <c r="C629" s="3"/>
      <c r="D629" s="3"/>
      <c r="E629" s="9"/>
      <c r="F629" s="10"/>
    </row>
    <row r="630" spans="1:6" x14ac:dyDescent="0.25">
      <c r="A630" s="6"/>
      <c r="C630" s="3"/>
      <c r="D630" s="3"/>
      <c r="E630" s="9"/>
      <c r="F630" s="10"/>
    </row>
    <row r="631" spans="1:6" x14ac:dyDescent="0.25">
      <c r="A631" s="6"/>
      <c r="C631" s="3"/>
      <c r="D631" s="3"/>
      <c r="E631" s="9"/>
      <c r="F631" s="10"/>
    </row>
    <row r="632" spans="1:6" x14ac:dyDescent="0.25">
      <c r="A632" s="6"/>
      <c r="C632" s="3"/>
      <c r="D632" s="3"/>
      <c r="E632" s="9"/>
      <c r="F632" s="10"/>
    </row>
    <row r="633" spans="1:6" x14ac:dyDescent="0.25">
      <c r="A633" s="6"/>
      <c r="C633" s="3"/>
      <c r="D633" s="3"/>
      <c r="E633" s="9"/>
      <c r="F633" s="10"/>
    </row>
    <row r="634" spans="1:6" x14ac:dyDescent="0.25">
      <c r="A634" s="6"/>
      <c r="C634" s="3"/>
      <c r="D634" s="3"/>
      <c r="E634" s="9"/>
      <c r="F634" s="10"/>
    </row>
    <row r="635" spans="1:6" x14ac:dyDescent="0.25">
      <c r="A635" s="6"/>
      <c r="C635" s="3"/>
      <c r="D635" s="3"/>
      <c r="E635" s="9"/>
      <c r="F635" s="10"/>
    </row>
    <row r="636" spans="1:6" x14ac:dyDescent="0.25">
      <c r="A636" s="6"/>
      <c r="C636" s="3"/>
      <c r="D636" s="3"/>
      <c r="E636" s="9"/>
      <c r="F636" s="10"/>
    </row>
    <row r="637" spans="1:6" x14ac:dyDescent="0.25">
      <c r="A637" s="6"/>
      <c r="C637" s="3"/>
      <c r="D637" s="3"/>
      <c r="E637" s="9"/>
      <c r="F637" s="10"/>
    </row>
    <row r="638" spans="1:6" x14ac:dyDescent="0.25">
      <c r="A638" s="6"/>
      <c r="C638" s="3"/>
      <c r="D638" s="3"/>
      <c r="E638" s="9"/>
      <c r="F638" s="10"/>
    </row>
    <row r="639" spans="1:6" x14ac:dyDescent="0.25">
      <c r="A639" s="6"/>
      <c r="C639" s="3"/>
      <c r="D639" s="3"/>
      <c r="E639" s="9"/>
      <c r="F639" s="10"/>
    </row>
    <row r="640" spans="1:6" x14ac:dyDescent="0.25">
      <c r="A640" s="6"/>
      <c r="C640" s="3"/>
      <c r="D640" s="3"/>
      <c r="E640" s="9"/>
      <c r="F640" s="10"/>
    </row>
    <row r="641" spans="1:6" x14ac:dyDescent="0.25">
      <c r="A641" s="6"/>
      <c r="C641" s="3"/>
      <c r="D641" s="3"/>
      <c r="E641" s="9"/>
      <c r="F641" s="10"/>
    </row>
    <row r="642" spans="1:6" x14ac:dyDescent="0.25">
      <c r="A642" s="6"/>
      <c r="C642" s="3"/>
      <c r="D642" s="3"/>
      <c r="E642" s="9"/>
      <c r="F642" s="10"/>
    </row>
    <row r="643" spans="1:6" x14ac:dyDescent="0.25">
      <c r="A643" s="6"/>
      <c r="C643" s="3"/>
      <c r="D643" s="3"/>
      <c r="E643" s="9"/>
      <c r="F643" s="10"/>
    </row>
    <row r="644" spans="1:6" x14ac:dyDescent="0.25">
      <c r="A644" s="6"/>
      <c r="C644" s="3"/>
      <c r="D644" s="3"/>
      <c r="E644" s="9"/>
      <c r="F644" s="10"/>
    </row>
    <row r="645" spans="1:6" x14ac:dyDescent="0.25">
      <c r="A645" s="6"/>
      <c r="C645" s="3"/>
      <c r="D645" s="3"/>
      <c r="E645" s="9"/>
      <c r="F645" s="10"/>
    </row>
    <row r="646" spans="1:6" x14ac:dyDescent="0.25">
      <c r="A646" s="6"/>
      <c r="C646" s="3"/>
      <c r="D646" s="3"/>
      <c r="E646" s="9"/>
      <c r="F646" s="10"/>
    </row>
    <row r="647" spans="1:6" x14ac:dyDescent="0.25">
      <c r="A647" s="6"/>
      <c r="C647" s="3"/>
      <c r="D647" s="3"/>
      <c r="E647" s="9"/>
      <c r="F647" s="10"/>
    </row>
    <row r="648" spans="1:6" x14ac:dyDescent="0.25">
      <c r="A648" s="6"/>
      <c r="C648" s="3"/>
      <c r="D648" s="3"/>
      <c r="E648" s="9"/>
      <c r="F648" s="10"/>
    </row>
    <row r="649" spans="1:6" x14ac:dyDescent="0.25">
      <c r="A649" s="6"/>
      <c r="C649" s="3"/>
      <c r="D649" s="3"/>
      <c r="E649" s="9"/>
      <c r="F649" s="10"/>
    </row>
    <row r="650" spans="1:6" x14ac:dyDescent="0.25">
      <c r="A650" s="6"/>
      <c r="C650" s="3"/>
      <c r="D650" s="3"/>
      <c r="E650" s="9"/>
      <c r="F650" s="10"/>
    </row>
    <row r="651" spans="1:6" x14ac:dyDescent="0.25">
      <c r="A651" s="6"/>
      <c r="C651" s="3"/>
      <c r="D651" s="3"/>
      <c r="E651" s="9"/>
      <c r="F651" s="10"/>
    </row>
    <row r="652" spans="1:6" x14ac:dyDescent="0.25">
      <c r="A652" s="6"/>
      <c r="C652" s="3"/>
      <c r="D652" s="3"/>
      <c r="E652" s="9"/>
      <c r="F652" s="10"/>
    </row>
    <row r="653" spans="1:6" x14ac:dyDescent="0.25">
      <c r="A653" s="6"/>
      <c r="C653" s="3"/>
      <c r="D653" s="3"/>
      <c r="E653" s="9"/>
      <c r="F653" s="10"/>
    </row>
    <row r="654" spans="1:6" x14ac:dyDescent="0.25">
      <c r="A654" s="6"/>
      <c r="C654" s="3"/>
      <c r="D654" s="3"/>
      <c r="E654" s="9"/>
      <c r="F654" s="10"/>
    </row>
    <row r="655" spans="1:6" x14ac:dyDescent="0.25">
      <c r="A655" s="6"/>
      <c r="C655" s="3"/>
      <c r="D655" s="3"/>
      <c r="E655" s="9"/>
      <c r="F655" s="10"/>
    </row>
    <row r="656" spans="1:6" x14ac:dyDescent="0.25">
      <c r="A656" s="6"/>
      <c r="C656" s="3"/>
      <c r="D656" s="3"/>
      <c r="E656" s="9"/>
      <c r="F656" s="10"/>
    </row>
    <row r="657" spans="1:6" x14ac:dyDescent="0.25">
      <c r="A657" s="6"/>
      <c r="C657" s="3"/>
      <c r="D657" s="3"/>
      <c r="E657" s="9"/>
      <c r="F657" s="10"/>
    </row>
    <row r="658" spans="1:6" x14ac:dyDescent="0.25">
      <c r="A658" s="6"/>
      <c r="C658" s="3"/>
      <c r="D658" s="3"/>
      <c r="E658" s="9"/>
      <c r="F658" s="10"/>
    </row>
    <row r="659" spans="1:6" x14ac:dyDescent="0.25">
      <c r="A659" s="6"/>
      <c r="C659" s="3"/>
      <c r="D659" s="3"/>
      <c r="E659" s="9"/>
      <c r="F659" s="10"/>
    </row>
    <row r="660" spans="1:6" x14ac:dyDescent="0.25">
      <c r="A660" s="6"/>
      <c r="C660" s="3"/>
      <c r="D660" s="3"/>
      <c r="E660" s="9"/>
      <c r="F660" s="10"/>
    </row>
    <row r="661" spans="1:6" x14ac:dyDescent="0.25">
      <c r="A661" s="6"/>
      <c r="C661" s="3"/>
      <c r="D661" s="3"/>
      <c r="E661" s="9"/>
      <c r="F661" s="10"/>
    </row>
    <row r="662" spans="1:6" x14ac:dyDescent="0.25">
      <c r="A662" s="6"/>
      <c r="C662" s="3"/>
      <c r="D662" s="3"/>
      <c r="E662" s="9"/>
      <c r="F662" s="10"/>
    </row>
    <row r="663" spans="1:6" x14ac:dyDescent="0.25">
      <c r="A663" s="6"/>
      <c r="C663" s="3"/>
      <c r="D663" s="3"/>
      <c r="E663" s="9"/>
      <c r="F663" s="10"/>
    </row>
    <row r="664" spans="1:6" x14ac:dyDescent="0.25">
      <c r="A664" s="6"/>
      <c r="C664" s="3"/>
      <c r="D664" s="3"/>
      <c r="E664" s="9"/>
      <c r="F664" s="10"/>
    </row>
    <row r="665" spans="1:6" x14ac:dyDescent="0.25">
      <c r="A665" s="6"/>
      <c r="C665" s="3"/>
      <c r="D665" s="3"/>
      <c r="E665" s="9"/>
      <c r="F665" s="10"/>
    </row>
    <row r="666" spans="1:6" x14ac:dyDescent="0.25">
      <c r="A666" s="6"/>
      <c r="C666" s="3"/>
      <c r="D666" s="3"/>
      <c r="E666" s="9"/>
      <c r="F666" s="10"/>
    </row>
    <row r="667" spans="1:6" x14ac:dyDescent="0.25">
      <c r="A667" s="6"/>
      <c r="C667" s="3"/>
      <c r="D667" s="3"/>
      <c r="E667" s="9"/>
      <c r="F667" s="10"/>
    </row>
    <row r="668" spans="1:6" x14ac:dyDescent="0.25">
      <c r="A668" s="6"/>
      <c r="C668" s="3"/>
      <c r="D668" s="3"/>
      <c r="E668" s="9"/>
      <c r="F668" s="10"/>
    </row>
    <row r="669" spans="1:6" x14ac:dyDescent="0.25">
      <c r="A669" s="6"/>
      <c r="C669" s="3"/>
      <c r="D669" s="3"/>
      <c r="E669" s="9"/>
      <c r="F669" s="10"/>
    </row>
    <row r="670" spans="1:6" x14ac:dyDescent="0.25">
      <c r="A670" s="6"/>
      <c r="C670" s="3"/>
      <c r="D670" s="3"/>
      <c r="E670" s="9"/>
      <c r="F670" s="10"/>
    </row>
    <row r="671" spans="1:6" x14ac:dyDescent="0.25">
      <c r="A671" s="6"/>
      <c r="C671" s="3"/>
      <c r="D671" s="3"/>
      <c r="E671" s="9"/>
      <c r="F671" s="10"/>
    </row>
    <row r="672" spans="1:6" x14ac:dyDescent="0.25">
      <c r="A672" s="6"/>
      <c r="C672" s="3"/>
      <c r="D672" s="3"/>
      <c r="E672" s="9"/>
      <c r="F672" s="10"/>
    </row>
    <row r="673" spans="1:6" x14ac:dyDescent="0.25">
      <c r="A673" s="6"/>
      <c r="C673" s="3"/>
      <c r="D673" s="3"/>
      <c r="E673" s="9"/>
      <c r="F673" s="10"/>
    </row>
    <row r="674" spans="1:6" x14ac:dyDescent="0.25">
      <c r="A674" s="6"/>
      <c r="C674" s="3"/>
      <c r="D674" s="3"/>
      <c r="E674" s="9"/>
      <c r="F674" s="10"/>
    </row>
    <row r="675" spans="1:6" x14ac:dyDescent="0.25">
      <c r="A675" s="6"/>
      <c r="C675" s="3"/>
      <c r="D675" s="3"/>
      <c r="E675" s="9"/>
      <c r="F675" s="10"/>
    </row>
    <row r="676" spans="1:6" x14ac:dyDescent="0.25">
      <c r="A676" s="6"/>
      <c r="C676" s="3"/>
      <c r="D676" s="3"/>
      <c r="E676" s="9"/>
      <c r="F676" s="10"/>
    </row>
    <row r="677" spans="1:6" x14ac:dyDescent="0.25">
      <c r="A677" s="6"/>
      <c r="C677" s="3"/>
      <c r="D677" s="3"/>
      <c r="E677" s="9"/>
      <c r="F677" s="10"/>
    </row>
    <row r="678" spans="1:6" x14ac:dyDescent="0.25">
      <c r="A678" s="6"/>
      <c r="C678" s="3"/>
      <c r="D678" s="3"/>
      <c r="E678" s="9"/>
      <c r="F678" s="10"/>
    </row>
    <row r="679" spans="1:6" x14ac:dyDescent="0.25">
      <c r="A679" s="6"/>
      <c r="C679" s="3"/>
      <c r="D679" s="3"/>
      <c r="E679" s="9"/>
      <c r="F679" s="10"/>
    </row>
    <row r="680" spans="1:6" x14ac:dyDescent="0.25">
      <c r="A680" s="6"/>
      <c r="C680" s="3"/>
      <c r="D680" s="3"/>
      <c r="E680" s="9"/>
      <c r="F680" s="10"/>
    </row>
    <row r="681" spans="1:6" x14ac:dyDescent="0.25">
      <c r="A681" s="6"/>
      <c r="C681" s="3"/>
      <c r="D681" s="3"/>
      <c r="E681" s="9"/>
      <c r="F681" s="10"/>
    </row>
    <row r="682" spans="1:6" x14ac:dyDescent="0.25">
      <c r="A682" s="6"/>
      <c r="C682" s="3"/>
      <c r="D682" s="3"/>
      <c r="E682" s="9"/>
      <c r="F682" s="10"/>
    </row>
    <row r="683" spans="1:6" x14ac:dyDescent="0.25">
      <c r="A683" s="6"/>
      <c r="C683" s="3"/>
      <c r="D683" s="3"/>
      <c r="E683" s="9"/>
      <c r="F683" s="10"/>
    </row>
    <row r="684" spans="1:6" x14ac:dyDescent="0.25">
      <c r="A684" s="6"/>
      <c r="C684" s="3"/>
      <c r="D684" s="3"/>
      <c r="E684" s="9"/>
      <c r="F684" s="10"/>
    </row>
    <row r="685" spans="1:6" x14ac:dyDescent="0.25">
      <c r="A685" s="6"/>
      <c r="C685" s="3"/>
      <c r="D685" s="3"/>
      <c r="E685" s="9"/>
      <c r="F685" s="10"/>
    </row>
    <row r="686" spans="1:6" x14ac:dyDescent="0.25">
      <c r="A686" s="6"/>
      <c r="C686" s="3"/>
      <c r="D686" s="3"/>
      <c r="E686" s="9"/>
      <c r="F686" s="10"/>
    </row>
    <row r="687" spans="1:6" x14ac:dyDescent="0.25">
      <c r="A687" s="6"/>
      <c r="C687" s="3"/>
      <c r="D687" s="3"/>
      <c r="E687" s="9"/>
      <c r="F687" s="10"/>
    </row>
    <row r="688" spans="1:6" x14ac:dyDescent="0.25">
      <c r="A688" s="6"/>
      <c r="C688" s="3"/>
      <c r="D688" s="3"/>
      <c r="E688" s="9"/>
      <c r="F688" s="10"/>
    </row>
    <row r="689" spans="1:6" x14ac:dyDescent="0.25">
      <c r="A689" s="6"/>
      <c r="C689" s="3"/>
      <c r="D689" s="3"/>
      <c r="E689" s="9"/>
      <c r="F689" s="10"/>
    </row>
    <row r="690" spans="1:6" x14ac:dyDescent="0.25">
      <c r="A690" s="6"/>
      <c r="C690" s="3"/>
      <c r="D690" s="3"/>
      <c r="E690" s="9"/>
      <c r="F690" s="10"/>
    </row>
    <row r="691" spans="1:6" x14ac:dyDescent="0.25">
      <c r="A691" s="6"/>
      <c r="C691" s="3"/>
      <c r="D691" s="3"/>
      <c r="E691" s="9"/>
      <c r="F691" s="10"/>
    </row>
    <row r="692" spans="1:6" x14ac:dyDescent="0.25">
      <c r="A692" s="6"/>
      <c r="C692" s="3"/>
      <c r="D692" s="3"/>
      <c r="E692" s="9"/>
      <c r="F692" s="10"/>
    </row>
    <row r="693" spans="1:6" x14ac:dyDescent="0.25">
      <c r="A693" s="6"/>
      <c r="C693" s="3"/>
      <c r="D693" s="3"/>
      <c r="E693" s="9"/>
      <c r="F693" s="10"/>
    </row>
    <row r="694" spans="1:6" x14ac:dyDescent="0.25">
      <c r="A694" s="6"/>
      <c r="C694" s="3"/>
      <c r="D694" s="3"/>
      <c r="E694" s="9"/>
      <c r="F694" s="10"/>
    </row>
    <row r="695" spans="1:6" x14ac:dyDescent="0.25">
      <c r="A695" s="6"/>
      <c r="C695" s="3"/>
      <c r="D695" s="3"/>
      <c r="E695" s="9"/>
      <c r="F695" s="10"/>
    </row>
    <row r="696" spans="1:6" x14ac:dyDescent="0.25">
      <c r="A696" s="6"/>
      <c r="C696" s="3"/>
      <c r="D696" s="3"/>
      <c r="E696" s="9"/>
      <c r="F696" s="10"/>
    </row>
    <row r="697" spans="1:6" x14ac:dyDescent="0.25">
      <c r="A697" s="6"/>
      <c r="C697" s="3"/>
      <c r="D697" s="3"/>
      <c r="E697" s="9"/>
      <c r="F697" s="10"/>
    </row>
    <row r="698" spans="1:6" x14ac:dyDescent="0.25">
      <c r="A698" s="6"/>
      <c r="C698" s="3"/>
      <c r="D698" s="3"/>
      <c r="E698" s="9"/>
      <c r="F698" s="10"/>
    </row>
    <row r="699" spans="1:6" x14ac:dyDescent="0.25">
      <c r="A699" s="6"/>
      <c r="C699" s="3"/>
      <c r="D699" s="3"/>
      <c r="E699" s="9"/>
      <c r="F699" s="10"/>
    </row>
    <row r="700" spans="1:6" x14ac:dyDescent="0.25">
      <c r="A700" s="6"/>
      <c r="C700" s="3"/>
      <c r="D700" s="3"/>
      <c r="E700" s="9"/>
      <c r="F700" s="10"/>
    </row>
    <row r="701" spans="1:6" x14ac:dyDescent="0.25">
      <c r="A701" s="6"/>
      <c r="C701" s="3"/>
      <c r="D701" s="3"/>
      <c r="E701" s="9"/>
      <c r="F701" s="10"/>
    </row>
    <row r="702" spans="1:6" x14ac:dyDescent="0.25">
      <c r="A702" s="6"/>
      <c r="C702" s="3"/>
      <c r="D702" s="3"/>
      <c r="E702" s="9"/>
      <c r="F702" s="10"/>
    </row>
    <row r="703" spans="1:6" x14ac:dyDescent="0.25">
      <c r="A703" s="6"/>
      <c r="C703" s="3"/>
      <c r="D703" s="3"/>
      <c r="E703" s="9"/>
      <c r="F703" s="10"/>
    </row>
    <row r="704" spans="1:6" x14ac:dyDescent="0.25">
      <c r="A704" s="6"/>
      <c r="C704" s="3"/>
      <c r="D704" s="3"/>
      <c r="E704" s="9"/>
      <c r="F704" s="10"/>
    </row>
    <row r="705" spans="1:6" x14ac:dyDescent="0.25">
      <c r="A705" s="6"/>
      <c r="C705" s="3"/>
      <c r="D705" s="3"/>
      <c r="E705" s="9"/>
      <c r="F705" s="10"/>
    </row>
    <row r="706" spans="1:6" x14ac:dyDescent="0.25">
      <c r="A706" s="6"/>
      <c r="C706" s="3"/>
      <c r="D706" s="3"/>
      <c r="E706" s="9"/>
      <c r="F706" s="10"/>
    </row>
    <row r="707" spans="1:6" x14ac:dyDescent="0.25">
      <c r="A707" s="6"/>
      <c r="C707" s="3"/>
      <c r="D707" s="3"/>
      <c r="E707" s="9"/>
      <c r="F707" s="10"/>
    </row>
    <row r="708" spans="1:6" x14ac:dyDescent="0.25">
      <c r="A708" s="6"/>
      <c r="C708" s="3"/>
      <c r="D708" s="3"/>
      <c r="E708" s="9"/>
      <c r="F708" s="10"/>
    </row>
    <row r="709" spans="1:6" x14ac:dyDescent="0.25">
      <c r="A709" s="6"/>
      <c r="C709" s="3"/>
      <c r="D709" s="3"/>
      <c r="E709" s="9"/>
      <c r="F709" s="10"/>
    </row>
    <row r="710" spans="1:6" x14ac:dyDescent="0.25">
      <c r="A710" s="6"/>
      <c r="C710" s="3"/>
      <c r="D710" s="3"/>
      <c r="E710" s="9"/>
      <c r="F710" s="10"/>
    </row>
    <row r="711" spans="1:6" x14ac:dyDescent="0.25">
      <c r="A711" s="6"/>
      <c r="C711" s="3"/>
      <c r="D711" s="3"/>
      <c r="E711" s="9"/>
      <c r="F711" s="10"/>
    </row>
    <row r="712" spans="1:6" x14ac:dyDescent="0.25">
      <c r="A712" s="6"/>
      <c r="C712" s="3"/>
      <c r="D712" s="3"/>
      <c r="E712" s="9"/>
      <c r="F712" s="10"/>
    </row>
    <row r="713" spans="1:6" x14ac:dyDescent="0.25">
      <c r="A713" s="6"/>
      <c r="C713" s="3"/>
      <c r="D713" s="3"/>
      <c r="E713" s="9"/>
      <c r="F713" s="10"/>
    </row>
    <row r="714" spans="1:6" x14ac:dyDescent="0.25">
      <c r="A714" s="6"/>
      <c r="C714" s="3"/>
      <c r="D714" s="3"/>
      <c r="E714" s="9"/>
      <c r="F714" s="10"/>
    </row>
    <row r="715" spans="1:6" x14ac:dyDescent="0.25">
      <c r="A715" s="6"/>
      <c r="C715" s="3"/>
      <c r="D715" s="3"/>
      <c r="E715" s="9"/>
      <c r="F715" s="10"/>
    </row>
    <row r="716" spans="1:6" x14ac:dyDescent="0.25">
      <c r="A716" s="6"/>
      <c r="C716" s="3"/>
      <c r="D716" s="3"/>
      <c r="E716" s="9"/>
      <c r="F716" s="10"/>
    </row>
    <row r="717" spans="1:6" x14ac:dyDescent="0.25">
      <c r="A717" s="6"/>
      <c r="C717" s="3"/>
      <c r="D717" s="3"/>
      <c r="E717" s="9"/>
      <c r="F717" s="10"/>
    </row>
    <row r="718" spans="1:6" x14ac:dyDescent="0.25">
      <c r="A718" s="6"/>
      <c r="C718" s="3"/>
      <c r="D718" s="3"/>
      <c r="E718" s="9"/>
      <c r="F718" s="10"/>
    </row>
    <row r="719" spans="1:6" x14ac:dyDescent="0.25">
      <c r="A719" s="6"/>
      <c r="C719" s="3"/>
      <c r="D719" s="3"/>
      <c r="E719" s="9"/>
      <c r="F719" s="10"/>
    </row>
    <row r="720" spans="1:6" x14ac:dyDescent="0.25">
      <c r="A720" s="6"/>
      <c r="C720" s="3"/>
      <c r="D720" s="3"/>
      <c r="E720" s="9"/>
      <c r="F720" s="10"/>
    </row>
    <row r="721" spans="1:6" x14ac:dyDescent="0.25">
      <c r="A721" s="6"/>
      <c r="C721" s="3"/>
      <c r="D721" s="3"/>
      <c r="E721" s="9"/>
      <c r="F721" s="10"/>
    </row>
    <row r="722" spans="1:6" x14ac:dyDescent="0.25">
      <c r="A722" s="6"/>
      <c r="C722" s="3"/>
      <c r="D722" s="3"/>
      <c r="E722" s="9"/>
      <c r="F722" s="10"/>
    </row>
    <row r="723" spans="1:6" x14ac:dyDescent="0.25">
      <c r="A723" s="6"/>
      <c r="C723" s="3"/>
      <c r="D723" s="3"/>
      <c r="E723" s="9"/>
      <c r="F723" s="10"/>
    </row>
    <row r="724" spans="1:6" x14ac:dyDescent="0.25">
      <c r="A724" s="6"/>
      <c r="C724" s="3"/>
      <c r="D724" s="3"/>
      <c r="E724" s="9"/>
      <c r="F724" s="10"/>
    </row>
    <row r="725" spans="1:6" x14ac:dyDescent="0.25">
      <c r="A725" s="6"/>
      <c r="C725" s="3"/>
      <c r="D725" s="3"/>
      <c r="E725" s="9"/>
      <c r="F725" s="10"/>
    </row>
    <row r="726" spans="1:6" x14ac:dyDescent="0.25">
      <c r="A726" s="6"/>
      <c r="C726" s="3"/>
      <c r="D726" s="3"/>
      <c r="E726" s="9"/>
      <c r="F726" s="10"/>
    </row>
    <row r="727" spans="1:6" x14ac:dyDescent="0.25">
      <c r="A727" s="6"/>
      <c r="C727" s="3"/>
      <c r="D727" s="3"/>
      <c r="E727" s="9"/>
      <c r="F727" s="10"/>
    </row>
    <row r="728" spans="1:6" x14ac:dyDescent="0.25">
      <c r="A728" s="6"/>
      <c r="C728" s="3"/>
      <c r="D728" s="3"/>
      <c r="E728" s="9"/>
      <c r="F728" s="10"/>
    </row>
    <row r="729" spans="1:6" x14ac:dyDescent="0.25">
      <c r="A729" s="6"/>
      <c r="C729" s="3"/>
      <c r="D729" s="3"/>
      <c r="E729" s="9"/>
      <c r="F729" s="10"/>
    </row>
    <row r="730" spans="1:6" x14ac:dyDescent="0.25">
      <c r="A730" s="6"/>
      <c r="C730" s="3"/>
      <c r="D730" s="3"/>
      <c r="E730" s="9"/>
      <c r="F730" s="10"/>
    </row>
    <row r="731" spans="1:6" x14ac:dyDescent="0.25">
      <c r="A731" s="6"/>
      <c r="C731" s="3"/>
      <c r="D731" s="3"/>
      <c r="E731" s="9"/>
      <c r="F731" s="10"/>
    </row>
    <row r="732" spans="1:6" x14ac:dyDescent="0.25">
      <c r="A732" s="6"/>
      <c r="C732" s="3"/>
      <c r="D732" s="3"/>
      <c r="E732" s="9"/>
      <c r="F732" s="10"/>
    </row>
    <row r="733" spans="1:6" x14ac:dyDescent="0.25">
      <c r="A733" s="6"/>
      <c r="C733" s="3"/>
      <c r="D733" s="3"/>
      <c r="E733" s="9"/>
      <c r="F733" s="10"/>
    </row>
    <row r="734" spans="1:6" x14ac:dyDescent="0.25">
      <c r="A734" s="6"/>
      <c r="C734" s="3"/>
      <c r="D734" s="3"/>
      <c r="E734" s="9"/>
      <c r="F734" s="10"/>
    </row>
    <row r="735" spans="1:6" x14ac:dyDescent="0.25">
      <c r="A735" s="6"/>
      <c r="C735" s="3"/>
      <c r="D735" s="3"/>
      <c r="E735" s="9"/>
      <c r="F735" s="10"/>
    </row>
    <row r="736" spans="1:6" x14ac:dyDescent="0.25">
      <c r="A736" s="6"/>
      <c r="C736" s="3"/>
      <c r="D736" s="3"/>
      <c r="E736" s="9"/>
      <c r="F736" s="10"/>
    </row>
    <row r="737" spans="1:6" x14ac:dyDescent="0.25">
      <c r="A737" s="6"/>
      <c r="C737" s="3"/>
      <c r="D737" s="3"/>
      <c r="E737" s="9"/>
      <c r="F737" s="10"/>
    </row>
    <row r="738" spans="1:6" x14ac:dyDescent="0.25">
      <c r="A738" s="6"/>
      <c r="C738" s="3"/>
      <c r="D738" s="3"/>
      <c r="E738" s="9"/>
      <c r="F738" s="10"/>
    </row>
    <row r="739" spans="1:6" x14ac:dyDescent="0.25">
      <c r="A739" s="6"/>
      <c r="C739" s="3"/>
      <c r="D739" s="3"/>
      <c r="E739" s="9"/>
      <c r="F739" s="10"/>
    </row>
    <row r="740" spans="1:6" x14ac:dyDescent="0.25">
      <c r="A740" s="6"/>
      <c r="C740" s="3"/>
      <c r="D740" s="3"/>
      <c r="E740" s="9"/>
      <c r="F740" s="10"/>
    </row>
    <row r="741" spans="1:6" x14ac:dyDescent="0.25">
      <c r="A741" s="6"/>
      <c r="C741" s="3"/>
      <c r="D741" s="3"/>
      <c r="E741" s="9"/>
      <c r="F741" s="10"/>
    </row>
    <row r="742" spans="1:6" x14ac:dyDescent="0.25">
      <c r="A742" s="6"/>
      <c r="C742" s="3"/>
      <c r="D742" s="3"/>
      <c r="E742" s="9"/>
      <c r="F742" s="10"/>
    </row>
    <row r="743" spans="1:6" x14ac:dyDescent="0.25">
      <c r="A743" s="6"/>
      <c r="C743" s="3"/>
      <c r="D743" s="3"/>
      <c r="E743" s="9"/>
      <c r="F743" s="10"/>
    </row>
    <row r="744" spans="1:6" x14ac:dyDescent="0.25">
      <c r="A744" s="6"/>
      <c r="C744" s="3"/>
      <c r="D744" s="3"/>
      <c r="E744" s="9"/>
      <c r="F744" s="10"/>
    </row>
    <row r="745" spans="1:6" x14ac:dyDescent="0.25">
      <c r="A745" s="6"/>
      <c r="C745" s="3"/>
      <c r="D745" s="3"/>
      <c r="E745" s="9"/>
      <c r="F745" s="10"/>
    </row>
    <row r="746" spans="1:6" x14ac:dyDescent="0.25">
      <c r="A746" s="6"/>
      <c r="C746" s="3"/>
      <c r="D746" s="3"/>
      <c r="E746" s="9"/>
      <c r="F746" s="10"/>
    </row>
    <row r="747" spans="1:6" x14ac:dyDescent="0.25">
      <c r="A747" s="6"/>
      <c r="C747" s="3"/>
      <c r="D747" s="3"/>
      <c r="E747" s="9"/>
      <c r="F747" s="10"/>
    </row>
    <row r="748" spans="1:6" x14ac:dyDescent="0.25">
      <c r="A748" s="6"/>
      <c r="C748" s="3"/>
      <c r="D748" s="3"/>
      <c r="E748" s="9"/>
      <c r="F748" s="10"/>
    </row>
    <row r="749" spans="1:6" x14ac:dyDescent="0.25">
      <c r="A749" s="6"/>
      <c r="C749" s="3"/>
      <c r="D749" s="3"/>
      <c r="E749" s="9"/>
      <c r="F749" s="10"/>
    </row>
    <row r="750" spans="1:6" x14ac:dyDescent="0.25">
      <c r="A750" s="6"/>
      <c r="C750" s="3"/>
      <c r="D750" s="3"/>
      <c r="E750" s="9"/>
      <c r="F750" s="10"/>
    </row>
    <row r="751" spans="1:6" x14ac:dyDescent="0.25">
      <c r="A751" s="6"/>
      <c r="C751" s="3"/>
      <c r="D751" s="3"/>
      <c r="E751" s="9"/>
      <c r="F751" s="10"/>
    </row>
    <row r="752" spans="1:6" x14ac:dyDescent="0.25">
      <c r="A752" s="6"/>
      <c r="C752" s="3"/>
      <c r="D752" s="3"/>
      <c r="E752" s="9"/>
      <c r="F752" s="10"/>
    </row>
    <row r="753" spans="1:6" x14ac:dyDescent="0.25">
      <c r="A753" s="6"/>
      <c r="C753" s="3"/>
      <c r="D753" s="3"/>
      <c r="E753" s="9"/>
      <c r="F753" s="10"/>
    </row>
    <row r="754" spans="1:6" x14ac:dyDescent="0.25">
      <c r="A754" s="6"/>
      <c r="C754" s="3"/>
      <c r="D754" s="3"/>
      <c r="E754" s="9"/>
      <c r="F754" s="10"/>
    </row>
    <row r="755" spans="1:6" x14ac:dyDescent="0.25">
      <c r="A755" s="6"/>
      <c r="C755" s="3"/>
      <c r="D755" s="3"/>
      <c r="E755" s="9"/>
      <c r="F755" s="10"/>
    </row>
    <row r="756" spans="1:6" x14ac:dyDescent="0.25">
      <c r="A756" s="6"/>
      <c r="C756" s="3"/>
      <c r="D756" s="3"/>
      <c r="E756" s="9"/>
      <c r="F756" s="10"/>
    </row>
    <row r="757" spans="1:6" x14ac:dyDescent="0.25">
      <c r="A757" s="6"/>
      <c r="C757" s="3"/>
      <c r="D757" s="3"/>
      <c r="E757" s="9"/>
      <c r="F757" s="10"/>
    </row>
    <row r="758" spans="1:6" x14ac:dyDescent="0.25">
      <c r="A758" s="6"/>
      <c r="C758" s="3"/>
      <c r="D758" s="3"/>
      <c r="E758" s="9"/>
      <c r="F758" s="10"/>
    </row>
    <row r="759" spans="1:6" x14ac:dyDescent="0.25">
      <c r="A759" s="6"/>
      <c r="C759" s="3"/>
      <c r="D759" s="3"/>
      <c r="E759" s="9"/>
      <c r="F759" s="10"/>
    </row>
    <row r="760" spans="1:6" x14ac:dyDescent="0.25">
      <c r="A760" s="6"/>
      <c r="C760" s="3"/>
      <c r="D760" s="3"/>
      <c r="E760" s="9"/>
      <c r="F760" s="10"/>
    </row>
    <row r="761" spans="1:6" x14ac:dyDescent="0.25">
      <c r="A761" s="6"/>
      <c r="C761" s="3"/>
      <c r="D761" s="3"/>
      <c r="E761" s="9"/>
      <c r="F761" s="10"/>
    </row>
    <row r="762" spans="1:6" x14ac:dyDescent="0.25">
      <c r="A762" s="6"/>
      <c r="C762" s="3"/>
      <c r="D762" s="3"/>
      <c r="E762" s="9"/>
      <c r="F762" s="10"/>
    </row>
    <row r="763" spans="1:6" x14ac:dyDescent="0.25">
      <c r="A763" s="6"/>
      <c r="C763" s="3"/>
      <c r="D763" s="3"/>
      <c r="E763" s="9"/>
      <c r="F763" s="10"/>
    </row>
    <row r="764" spans="1:6" x14ac:dyDescent="0.25">
      <c r="A764" s="6"/>
      <c r="C764" s="3"/>
      <c r="D764" s="3"/>
      <c r="E764" s="9"/>
      <c r="F764" s="10"/>
    </row>
    <row r="765" spans="1:6" x14ac:dyDescent="0.25">
      <c r="A765" s="6"/>
      <c r="C765" s="3"/>
      <c r="D765" s="3"/>
      <c r="E765" s="9"/>
      <c r="F765" s="10"/>
    </row>
    <row r="766" spans="1:6" x14ac:dyDescent="0.25">
      <c r="A766" s="6"/>
      <c r="C766" s="3"/>
      <c r="D766" s="3"/>
      <c r="E766" s="9"/>
      <c r="F766" s="10"/>
    </row>
    <row r="767" spans="1:6" x14ac:dyDescent="0.25">
      <c r="A767" s="6"/>
      <c r="C767" s="3"/>
      <c r="D767" s="3"/>
      <c r="E767" s="9"/>
      <c r="F767" s="10"/>
    </row>
    <row r="768" spans="1:6" x14ac:dyDescent="0.25">
      <c r="A768" s="6"/>
      <c r="C768" s="3"/>
      <c r="D768" s="3"/>
      <c r="E768" s="9"/>
      <c r="F768" s="10"/>
    </row>
    <row r="769" spans="1:6" x14ac:dyDescent="0.25">
      <c r="A769" s="6"/>
      <c r="C769" s="3"/>
      <c r="D769" s="3"/>
      <c r="E769" s="9"/>
      <c r="F769" s="10"/>
    </row>
    <row r="770" spans="1:6" x14ac:dyDescent="0.25">
      <c r="A770" s="6"/>
      <c r="C770" s="3"/>
      <c r="D770" s="3"/>
      <c r="E770" s="9"/>
      <c r="F770" s="10"/>
    </row>
    <row r="771" spans="1:6" x14ac:dyDescent="0.25">
      <c r="A771" s="6"/>
      <c r="C771" s="3"/>
      <c r="D771" s="3"/>
      <c r="E771" s="9"/>
      <c r="F771" s="10"/>
    </row>
    <row r="772" spans="1:6" x14ac:dyDescent="0.25">
      <c r="A772" s="6"/>
      <c r="C772" s="3"/>
      <c r="D772" s="3"/>
      <c r="E772" s="9"/>
      <c r="F772" s="10"/>
    </row>
    <row r="773" spans="1:6" x14ac:dyDescent="0.25">
      <c r="A773" s="6"/>
      <c r="C773" s="3"/>
      <c r="D773" s="3"/>
      <c r="E773" s="9"/>
      <c r="F773" s="10"/>
    </row>
    <row r="774" spans="1:6" x14ac:dyDescent="0.25">
      <c r="A774" s="6"/>
      <c r="C774" s="3"/>
      <c r="D774" s="3"/>
      <c r="E774" s="9"/>
      <c r="F774" s="10"/>
    </row>
    <row r="775" spans="1:6" x14ac:dyDescent="0.25">
      <c r="A775" s="6"/>
      <c r="C775" s="3"/>
      <c r="D775" s="3"/>
      <c r="E775" s="9"/>
      <c r="F775" s="10"/>
    </row>
    <row r="776" spans="1:6" x14ac:dyDescent="0.25">
      <c r="A776" s="6"/>
      <c r="C776" s="3"/>
      <c r="D776" s="3"/>
      <c r="E776" s="9"/>
      <c r="F776" s="10"/>
    </row>
    <row r="777" spans="1:6" x14ac:dyDescent="0.25">
      <c r="A777" s="6"/>
      <c r="C777" s="3"/>
      <c r="D777" s="3"/>
      <c r="E777" s="9"/>
      <c r="F777" s="10"/>
    </row>
    <row r="778" spans="1:6" x14ac:dyDescent="0.25">
      <c r="A778" s="6"/>
      <c r="C778" s="3"/>
      <c r="D778" s="3"/>
      <c r="E778" s="9"/>
      <c r="F778" s="10"/>
    </row>
    <row r="779" spans="1:6" x14ac:dyDescent="0.25">
      <c r="A779" s="6"/>
      <c r="C779" s="3"/>
      <c r="D779" s="3"/>
      <c r="E779" s="9"/>
      <c r="F779" s="10"/>
    </row>
    <row r="780" spans="1:6" x14ac:dyDescent="0.25">
      <c r="A780" s="6"/>
      <c r="C780" s="3"/>
      <c r="D780" s="3"/>
      <c r="E780" s="9"/>
      <c r="F780" s="10"/>
    </row>
    <row r="781" spans="1:6" x14ac:dyDescent="0.25">
      <c r="A781" s="6"/>
      <c r="C781" s="3"/>
      <c r="D781" s="3"/>
      <c r="E781" s="9"/>
      <c r="F781" s="10"/>
    </row>
    <row r="782" spans="1:6" x14ac:dyDescent="0.25">
      <c r="A782" s="6"/>
      <c r="C782" s="3"/>
      <c r="D782" s="3"/>
      <c r="E782" s="9"/>
      <c r="F782" s="10"/>
    </row>
    <row r="783" spans="1:6" x14ac:dyDescent="0.25">
      <c r="A783" s="6"/>
      <c r="C783" s="3"/>
      <c r="D783" s="3"/>
      <c r="E783" s="9"/>
      <c r="F783" s="10"/>
    </row>
    <row r="784" spans="1:6" x14ac:dyDescent="0.25">
      <c r="A784" s="6"/>
      <c r="C784" s="3"/>
      <c r="D784" s="3"/>
      <c r="E784" s="9"/>
      <c r="F784" s="10"/>
    </row>
    <row r="785" spans="1:6" x14ac:dyDescent="0.25">
      <c r="A785" s="6"/>
      <c r="C785" s="3"/>
      <c r="D785" s="3"/>
      <c r="E785" s="9"/>
      <c r="F785" s="10"/>
    </row>
    <row r="786" spans="1:6" x14ac:dyDescent="0.25">
      <c r="A786" s="6"/>
      <c r="C786" s="3"/>
      <c r="D786" s="3"/>
      <c r="E786" s="9"/>
      <c r="F786" s="10"/>
    </row>
    <row r="787" spans="1:6" x14ac:dyDescent="0.25">
      <c r="A787" s="6"/>
      <c r="C787" s="3"/>
      <c r="D787" s="3"/>
      <c r="E787" s="9"/>
      <c r="F787" s="10"/>
    </row>
    <row r="788" spans="1:6" x14ac:dyDescent="0.25">
      <c r="A788" s="6"/>
      <c r="C788" s="3"/>
      <c r="D788" s="3"/>
      <c r="E788" s="9"/>
      <c r="F788" s="10"/>
    </row>
    <row r="789" spans="1:6" x14ac:dyDescent="0.25">
      <c r="A789" s="6"/>
      <c r="C789" s="3"/>
      <c r="D789" s="3"/>
      <c r="E789" s="9"/>
      <c r="F789" s="10"/>
    </row>
    <row r="790" spans="1:6" x14ac:dyDescent="0.25">
      <c r="A790" s="6"/>
      <c r="C790" s="3"/>
      <c r="D790" s="3"/>
      <c r="E790" s="9"/>
      <c r="F790" s="10"/>
    </row>
    <row r="791" spans="1:6" x14ac:dyDescent="0.25">
      <c r="A791" s="6"/>
      <c r="C791" s="3"/>
      <c r="D791" s="3"/>
      <c r="E791" s="9"/>
      <c r="F791" s="10"/>
    </row>
    <row r="792" spans="1:6" x14ac:dyDescent="0.25">
      <c r="A792" s="6"/>
      <c r="C792" s="3"/>
      <c r="D792" s="3"/>
      <c r="E792" s="9"/>
      <c r="F792" s="10"/>
    </row>
    <row r="793" spans="1:6" x14ac:dyDescent="0.25">
      <c r="A793" s="6"/>
      <c r="C793" s="3"/>
      <c r="D793" s="3"/>
      <c r="E793" s="9"/>
      <c r="F793" s="10"/>
    </row>
    <row r="794" spans="1:6" x14ac:dyDescent="0.25">
      <c r="A794" s="6"/>
      <c r="C794" s="3"/>
      <c r="D794" s="3"/>
      <c r="E794" s="9"/>
      <c r="F794" s="10"/>
    </row>
    <row r="795" spans="1:6" x14ac:dyDescent="0.25">
      <c r="A795" s="6"/>
      <c r="C795" s="3"/>
      <c r="D795" s="3"/>
      <c r="E795" s="9"/>
      <c r="F795" s="10"/>
    </row>
    <row r="796" spans="1:6" x14ac:dyDescent="0.25">
      <c r="A796" s="6"/>
      <c r="C796" s="3"/>
      <c r="D796" s="3"/>
      <c r="E796" s="9"/>
      <c r="F796" s="10"/>
    </row>
    <row r="797" spans="1:6" x14ac:dyDescent="0.25">
      <c r="A797" s="6"/>
      <c r="C797" s="3"/>
      <c r="D797" s="3"/>
      <c r="E797" s="9"/>
      <c r="F797" s="10"/>
    </row>
    <row r="798" spans="1:6" x14ac:dyDescent="0.25">
      <c r="A798" s="6"/>
      <c r="C798" s="3"/>
      <c r="D798" s="3"/>
      <c r="E798" s="9"/>
      <c r="F798" s="10"/>
    </row>
    <row r="799" spans="1:6" x14ac:dyDescent="0.25">
      <c r="A799" s="6"/>
      <c r="C799" s="3"/>
      <c r="D799" s="3"/>
      <c r="E799" s="9"/>
      <c r="F799" s="10"/>
    </row>
    <row r="800" spans="1:6" x14ac:dyDescent="0.25">
      <c r="A800" s="6"/>
      <c r="C800" s="3"/>
      <c r="D800" s="3"/>
      <c r="E800" s="9"/>
      <c r="F800" s="10"/>
    </row>
    <row r="801" spans="1:6" x14ac:dyDescent="0.25">
      <c r="A801" s="6"/>
      <c r="C801" s="3"/>
      <c r="D801" s="3"/>
      <c r="E801" s="9"/>
      <c r="F801" s="10"/>
    </row>
    <row r="802" spans="1:6" x14ac:dyDescent="0.25">
      <c r="A802" s="6"/>
      <c r="C802" s="3"/>
      <c r="D802" s="3"/>
      <c r="E802" s="9"/>
      <c r="F802" s="10"/>
    </row>
    <row r="803" spans="1:6" x14ac:dyDescent="0.25">
      <c r="A803" s="6"/>
      <c r="C803" s="3"/>
      <c r="D803" s="3"/>
      <c r="E803" s="9"/>
      <c r="F803" s="10"/>
    </row>
    <row r="804" spans="1:6" x14ac:dyDescent="0.25">
      <c r="A804" s="6"/>
      <c r="C804" s="3"/>
      <c r="D804" s="3"/>
      <c r="E804" s="9"/>
      <c r="F804" s="10"/>
    </row>
    <row r="805" spans="1:6" x14ac:dyDescent="0.25">
      <c r="A805" s="6"/>
      <c r="C805" s="3"/>
      <c r="D805" s="3"/>
      <c r="E805" s="9"/>
      <c r="F805" s="10"/>
    </row>
    <row r="806" spans="1:6" x14ac:dyDescent="0.25">
      <c r="A806" s="6"/>
      <c r="C806" s="3"/>
      <c r="D806" s="3"/>
      <c r="E806" s="9"/>
      <c r="F806" s="10"/>
    </row>
    <row r="807" spans="1:6" x14ac:dyDescent="0.25">
      <c r="A807" s="6"/>
      <c r="C807" s="3"/>
      <c r="D807" s="3"/>
      <c r="E807" s="9"/>
      <c r="F807" s="10"/>
    </row>
    <row r="808" spans="1:6" x14ac:dyDescent="0.25">
      <c r="A808" s="6"/>
      <c r="C808" s="3"/>
      <c r="D808" s="3"/>
      <c r="E808" s="9"/>
      <c r="F808" s="10"/>
    </row>
    <row r="809" spans="1:6" x14ac:dyDescent="0.25">
      <c r="A809" s="6"/>
      <c r="C809" s="3"/>
      <c r="D809" s="3"/>
      <c r="E809" s="9"/>
      <c r="F809" s="10"/>
    </row>
    <row r="810" spans="1:6" x14ac:dyDescent="0.25">
      <c r="A810" s="6"/>
      <c r="C810" s="3"/>
      <c r="D810" s="3"/>
      <c r="E810" s="9"/>
      <c r="F810" s="10"/>
    </row>
    <row r="811" spans="1:6" x14ac:dyDescent="0.25">
      <c r="A811" s="6"/>
      <c r="C811" s="3"/>
      <c r="D811" s="3"/>
      <c r="E811" s="9"/>
      <c r="F811" s="10"/>
    </row>
    <row r="812" spans="1:6" x14ac:dyDescent="0.25">
      <c r="A812" s="6"/>
      <c r="C812" s="3"/>
      <c r="D812" s="3"/>
      <c r="E812" s="9"/>
      <c r="F812" s="10"/>
    </row>
    <row r="813" spans="1:6" x14ac:dyDescent="0.25">
      <c r="A813" s="6"/>
      <c r="C813" s="3"/>
      <c r="D813" s="3"/>
      <c r="E813" s="9"/>
      <c r="F813" s="10"/>
    </row>
    <row r="814" spans="1:6" x14ac:dyDescent="0.25">
      <c r="A814" s="6"/>
      <c r="C814" s="3"/>
      <c r="D814" s="3"/>
      <c r="E814" s="9"/>
      <c r="F814" s="10"/>
    </row>
    <row r="815" spans="1:6" x14ac:dyDescent="0.25">
      <c r="A815" s="6"/>
      <c r="C815" s="3"/>
      <c r="D815" s="3"/>
      <c r="E815" s="9"/>
      <c r="F815" s="10"/>
    </row>
    <row r="816" spans="1:6" x14ac:dyDescent="0.25">
      <c r="A816" s="6"/>
      <c r="C816" s="3"/>
      <c r="D816" s="3"/>
      <c r="E816" s="9"/>
      <c r="F816" s="10"/>
    </row>
    <row r="817" spans="1:6" x14ac:dyDescent="0.25">
      <c r="A817" s="6"/>
      <c r="C817" s="3"/>
      <c r="D817" s="3"/>
      <c r="E817" s="9"/>
      <c r="F817" s="10"/>
    </row>
    <row r="818" spans="1:6" x14ac:dyDescent="0.25">
      <c r="A818" s="6"/>
      <c r="C818" s="3"/>
      <c r="D818" s="3"/>
      <c r="E818" s="9"/>
      <c r="F818" s="10"/>
    </row>
    <row r="819" spans="1:6" x14ac:dyDescent="0.25">
      <c r="A819" s="6"/>
      <c r="C819" s="3"/>
      <c r="D819" s="3"/>
      <c r="E819" s="9"/>
      <c r="F819" s="10"/>
    </row>
    <row r="820" spans="1:6" x14ac:dyDescent="0.25">
      <c r="A820" s="6"/>
      <c r="C820" s="3"/>
      <c r="D820" s="3"/>
      <c r="E820" s="9"/>
      <c r="F820" s="10"/>
    </row>
    <row r="821" spans="1:6" x14ac:dyDescent="0.25">
      <c r="A821" s="6"/>
      <c r="C821" s="3"/>
      <c r="D821" s="3"/>
      <c r="E821" s="9"/>
      <c r="F821" s="10"/>
    </row>
    <row r="822" spans="1:6" x14ac:dyDescent="0.25">
      <c r="A822" s="6"/>
      <c r="C822" s="3"/>
      <c r="D822" s="3"/>
      <c r="E822" s="9"/>
      <c r="F822" s="10"/>
    </row>
    <row r="823" spans="1:6" x14ac:dyDescent="0.25">
      <c r="A823" s="6"/>
      <c r="C823" s="3"/>
      <c r="D823" s="3"/>
      <c r="E823" s="9"/>
      <c r="F823" s="10"/>
    </row>
    <row r="824" spans="1:6" x14ac:dyDescent="0.25">
      <c r="A824" s="6"/>
      <c r="C824" s="3"/>
      <c r="D824" s="3"/>
      <c r="E824" s="9"/>
      <c r="F824" s="10"/>
    </row>
    <row r="825" spans="1:6" x14ac:dyDescent="0.25">
      <c r="A825" s="6"/>
      <c r="C825" s="3"/>
      <c r="D825" s="3"/>
      <c r="E825" s="9"/>
      <c r="F825" s="10"/>
    </row>
    <row r="826" spans="1:6" x14ac:dyDescent="0.25">
      <c r="A826" s="6"/>
      <c r="C826" s="3"/>
      <c r="D826" s="3"/>
      <c r="E826" s="9"/>
      <c r="F826" s="10"/>
    </row>
    <row r="827" spans="1:6" x14ac:dyDescent="0.25">
      <c r="A827" s="6"/>
      <c r="C827" s="3"/>
      <c r="D827" s="3"/>
      <c r="E827" s="9"/>
      <c r="F827" s="10"/>
    </row>
    <row r="828" spans="1:6" x14ac:dyDescent="0.25">
      <c r="A828" s="6"/>
      <c r="C828" s="3"/>
      <c r="D828" s="3"/>
      <c r="E828" s="9"/>
      <c r="F828" s="10"/>
    </row>
    <row r="829" spans="1:6" x14ac:dyDescent="0.25">
      <c r="A829" s="6"/>
      <c r="C829" s="3"/>
      <c r="D829" s="3"/>
      <c r="E829" s="9"/>
      <c r="F829" s="10"/>
    </row>
    <row r="830" spans="1:6" x14ac:dyDescent="0.25">
      <c r="A830" s="6"/>
      <c r="C830" s="3"/>
      <c r="D830" s="3"/>
      <c r="E830" s="9"/>
      <c r="F830" s="10"/>
    </row>
    <row r="831" spans="1:6" x14ac:dyDescent="0.25">
      <c r="A831" s="6"/>
      <c r="C831" s="3"/>
      <c r="D831" s="3"/>
      <c r="E831" s="9"/>
      <c r="F831" s="10"/>
    </row>
    <row r="832" spans="1:6" x14ac:dyDescent="0.25">
      <c r="A832" s="6"/>
      <c r="C832" s="3"/>
      <c r="D832" s="3"/>
      <c r="E832" s="9"/>
      <c r="F832" s="10"/>
    </row>
    <row r="833" spans="1:6" x14ac:dyDescent="0.25">
      <c r="A833" s="6"/>
      <c r="C833" s="3"/>
      <c r="D833" s="3"/>
      <c r="E833" s="9"/>
      <c r="F833" s="10"/>
    </row>
    <row r="834" spans="1:6" x14ac:dyDescent="0.25">
      <c r="A834" s="6"/>
      <c r="C834" s="3"/>
      <c r="D834" s="3"/>
      <c r="E834" s="9"/>
      <c r="F834" s="10"/>
    </row>
    <row r="835" spans="1:6" x14ac:dyDescent="0.25">
      <c r="A835" s="6"/>
      <c r="C835" s="3"/>
      <c r="D835" s="3"/>
      <c r="E835" s="9"/>
      <c r="F835" s="10"/>
    </row>
    <row r="836" spans="1:6" x14ac:dyDescent="0.25">
      <c r="A836" s="6"/>
      <c r="C836" s="3"/>
      <c r="D836" s="3"/>
      <c r="E836" s="9"/>
      <c r="F836" s="10"/>
    </row>
    <row r="837" spans="1:6" x14ac:dyDescent="0.25">
      <c r="A837" s="6"/>
      <c r="C837" s="3"/>
      <c r="D837" s="3"/>
      <c r="E837" s="9"/>
      <c r="F837" s="10"/>
    </row>
    <row r="838" spans="1:6" x14ac:dyDescent="0.25">
      <c r="A838" s="6"/>
      <c r="C838" s="3"/>
      <c r="D838" s="3"/>
      <c r="E838" s="9"/>
      <c r="F838" s="10"/>
    </row>
    <row r="839" spans="1:6" x14ac:dyDescent="0.25">
      <c r="A839" s="6"/>
      <c r="C839" s="3"/>
      <c r="D839" s="3"/>
      <c r="E839" s="9"/>
      <c r="F839" s="10"/>
    </row>
    <row r="840" spans="1:6" x14ac:dyDescent="0.25">
      <c r="A840" s="6"/>
      <c r="C840" s="3"/>
      <c r="D840" s="3"/>
      <c r="E840" s="9"/>
      <c r="F840" s="10"/>
    </row>
    <row r="841" spans="1:6" x14ac:dyDescent="0.25">
      <c r="A841" s="6"/>
      <c r="C841" s="3"/>
      <c r="D841" s="3"/>
      <c r="E841" s="9"/>
      <c r="F841" s="10"/>
    </row>
    <row r="842" spans="1:6" x14ac:dyDescent="0.25">
      <c r="A842" s="6"/>
      <c r="C842" s="3"/>
      <c r="D842" s="3"/>
      <c r="E842" s="9"/>
      <c r="F842" s="10"/>
    </row>
    <row r="843" spans="1:6" x14ac:dyDescent="0.25">
      <c r="A843" s="6"/>
      <c r="C843" s="3"/>
      <c r="D843" s="3"/>
      <c r="E843" s="9"/>
      <c r="F843" s="10"/>
    </row>
    <row r="844" spans="1:6" x14ac:dyDescent="0.25">
      <c r="A844" s="6"/>
      <c r="C844" s="3"/>
      <c r="D844" s="3"/>
      <c r="E844" s="9"/>
      <c r="F844" s="10"/>
    </row>
    <row r="845" spans="1:6" x14ac:dyDescent="0.25">
      <c r="A845" s="6"/>
      <c r="C845" s="3"/>
      <c r="D845" s="3"/>
      <c r="E845" s="9"/>
      <c r="F845" s="10"/>
    </row>
    <row r="846" spans="1:6" x14ac:dyDescent="0.25">
      <c r="A846" s="6"/>
      <c r="C846" s="3"/>
      <c r="D846" s="3"/>
      <c r="E846" s="9"/>
      <c r="F846" s="10"/>
    </row>
    <row r="847" spans="1:6" x14ac:dyDescent="0.25">
      <c r="A847" s="6"/>
      <c r="C847" s="3"/>
      <c r="D847" s="3"/>
      <c r="E847" s="9"/>
      <c r="F847" s="10"/>
    </row>
    <row r="848" spans="1:6" x14ac:dyDescent="0.25">
      <c r="A848" s="6"/>
      <c r="C848" s="3"/>
      <c r="D848" s="3"/>
      <c r="E848" s="9"/>
      <c r="F848" s="10"/>
    </row>
    <row r="849" spans="1:6" x14ac:dyDescent="0.25">
      <c r="A849" s="6"/>
      <c r="C849" s="3"/>
      <c r="D849" s="3"/>
      <c r="E849" s="9"/>
      <c r="F849" s="10"/>
    </row>
    <row r="850" spans="1:6" x14ac:dyDescent="0.25">
      <c r="A850" s="6"/>
      <c r="C850" s="3"/>
      <c r="D850" s="3"/>
      <c r="E850" s="9"/>
      <c r="F850" s="10"/>
    </row>
    <row r="851" spans="1:6" x14ac:dyDescent="0.25">
      <c r="A851" s="6"/>
      <c r="C851" s="3"/>
      <c r="D851" s="3"/>
      <c r="E851" s="9"/>
      <c r="F851" s="10"/>
    </row>
    <row r="852" spans="1:6" x14ac:dyDescent="0.25">
      <c r="A852" s="6"/>
      <c r="C852" s="3"/>
      <c r="D852" s="3"/>
      <c r="E852" s="9"/>
      <c r="F852" s="10"/>
    </row>
    <row r="853" spans="1:6" x14ac:dyDescent="0.25">
      <c r="A853" s="6"/>
      <c r="C853" s="3"/>
      <c r="D853" s="3"/>
      <c r="E853" s="9"/>
      <c r="F853" s="10"/>
    </row>
    <row r="854" spans="1:6" x14ac:dyDescent="0.25">
      <c r="A854" s="6"/>
      <c r="C854" s="3"/>
      <c r="D854" s="3"/>
      <c r="E854" s="9"/>
      <c r="F854" s="10"/>
    </row>
    <row r="855" spans="1:6" x14ac:dyDescent="0.25">
      <c r="A855" s="6"/>
      <c r="C855" s="3"/>
      <c r="D855" s="3"/>
      <c r="E855" s="9"/>
      <c r="F855" s="10"/>
    </row>
    <row r="856" spans="1:6" x14ac:dyDescent="0.25">
      <c r="A856" s="6"/>
      <c r="C856" s="3"/>
      <c r="D856" s="3"/>
      <c r="E856" s="9"/>
      <c r="F856" s="10"/>
    </row>
    <row r="857" spans="1:6" x14ac:dyDescent="0.25">
      <c r="A857" s="6"/>
      <c r="C857" s="3"/>
      <c r="D857" s="3"/>
      <c r="E857" s="9"/>
      <c r="F857" s="10"/>
    </row>
    <row r="858" spans="1:6" x14ac:dyDescent="0.25">
      <c r="A858" s="6"/>
      <c r="C858" s="3"/>
      <c r="D858" s="3"/>
      <c r="E858" s="9"/>
      <c r="F858" s="10"/>
    </row>
    <row r="859" spans="1:6" x14ac:dyDescent="0.25">
      <c r="A859" s="6"/>
      <c r="C859" s="3"/>
      <c r="D859" s="3"/>
      <c r="E859" s="9"/>
      <c r="F859" s="10"/>
    </row>
    <row r="860" spans="1:6" x14ac:dyDescent="0.25">
      <c r="A860" s="6"/>
      <c r="C860" s="3"/>
      <c r="D860" s="3"/>
      <c r="E860" s="9"/>
      <c r="F860" s="10"/>
    </row>
    <row r="861" spans="1:6" x14ac:dyDescent="0.25">
      <c r="A861" s="6"/>
      <c r="C861" s="3"/>
      <c r="D861" s="3"/>
      <c r="E861" s="9"/>
      <c r="F861" s="10"/>
    </row>
    <row r="862" spans="1:6" x14ac:dyDescent="0.25">
      <c r="A862" s="6"/>
      <c r="C862" s="3"/>
      <c r="D862" s="3"/>
      <c r="E862" s="9"/>
      <c r="F862" s="10"/>
    </row>
    <row r="863" spans="1:6" x14ac:dyDescent="0.25">
      <c r="A863" s="6"/>
      <c r="C863" s="3"/>
      <c r="D863" s="3"/>
      <c r="E863" s="9"/>
      <c r="F863" s="10"/>
    </row>
    <row r="864" spans="1:6" x14ac:dyDescent="0.25">
      <c r="A864" s="6"/>
      <c r="C864" s="3"/>
      <c r="D864" s="3"/>
      <c r="E864" s="9"/>
      <c r="F864" s="10"/>
    </row>
    <row r="865" spans="1:6" x14ac:dyDescent="0.25">
      <c r="A865" s="6"/>
      <c r="C865" s="3"/>
      <c r="D865" s="3"/>
      <c r="E865" s="9"/>
      <c r="F865" s="10"/>
    </row>
    <row r="866" spans="1:6" x14ac:dyDescent="0.25">
      <c r="A866" s="6"/>
      <c r="C866" s="3"/>
      <c r="D866" s="3"/>
      <c r="E866" s="9"/>
      <c r="F866" s="10"/>
    </row>
    <row r="867" spans="1:6" x14ac:dyDescent="0.25">
      <c r="A867" s="6"/>
      <c r="C867" s="3"/>
      <c r="D867" s="3"/>
      <c r="E867" s="9"/>
      <c r="F867" s="10"/>
    </row>
    <row r="868" spans="1:6" x14ac:dyDescent="0.25">
      <c r="A868" s="6"/>
      <c r="C868" s="3"/>
      <c r="D868" s="3"/>
      <c r="E868" s="9"/>
      <c r="F868" s="10"/>
    </row>
    <row r="869" spans="1:6" x14ac:dyDescent="0.25">
      <c r="A869" s="6"/>
      <c r="C869" s="3"/>
      <c r="D869" s="3"/>
      <c r="E869" s="9"/>
      <c r="F869" s="10"/>
    </row>
    <row r="870" spans="1:6" x14ac:dyDescent="0.25">
      <c r="A870" s="6"/>
      <c r="C870" s="3"/>
      <c r="D870" s="3"/>
      <c r="E870" s="9"/>
      <c r="F870" s="10"/>
    </row>
    <row r="871" spans="1:6" x14ac:dyDescent="0.25">
      <c r="A871" s="6"/>
      <c r="C871" s="3"/>
      <c r="D871" s="3"/>
      <c r="E871" s="9"/>
      <c r="F871" s="10"/>
    </row>
    <row r="872" spans="1:6" x14ac:dyDescent="0.25">
      <c r="A872" s="6"/>
      <c r="C872" s="3"/>
      <c r="D872" s="3"/>
      <c r="E872" s="9"/>
      <c r="F872" s="10"/>
    </row>
    <row r="873" spans="1:6" x14ac:dyDescent="0.25">
      <c r="A873" s="6"/>
      <c r="C873" s="3"/>
      <c r="D873" s="3"/>
      <c r="E873" s="9"/>
      <c r="F873" s="10"/>
    </row>
    <row r="874" spans="1:6" x14ac:dyDescent="0.25">
      <c r="A874" s="6"/>
      <c r="C874" s="3"/>
      <c r="D874" s="3"/>
      <c r="E874" s="9"/>
      <c r="F874" s="10"/>
    </row>
    <row r="875" spans="1:6" x14ac:dyDescent="0.25">
      <c r="A875" s="6"/>
      <c r="C875" s="3"/>
      <c r="D875" s="3"/>
      <c r="E875" s="9"/>
      <c r="F875" s="10"/>
    </row>
    <row r="876" spans="1:6" x14ac:dyDescent="0.25">
      <c r="A876" s="6"/>
      <c r="C876" s="3"/>
      <c r="D876" s="3"/>
      <c r="E876" s="9"/>
      <c r="F876" s="10"/>
    </row>
    <row r="877" spans="1:6" x14ac:dyDescent="0.25">
      <c r="A877" s="6"/>
      <c r="C877" s="3"/>
      <c r="D877" s="3"/>
      <c r="E877" s="9"/>
      <c r="F877" s="10"/>
    </row>
    <row r="878" spans="1:6" x14ac:dyDescent="0.25">
      <c r="A878" s="6"/>
      <c r="C878" s="3"/>
      <c r="D878" s="3"/>
      <c r="E878" s="9"/>
      <c r="F878" s="10"/>
    </row>
    <row r="879" spans="1:6" x14ac:dyDescent="0.25">
      <c r="A879" s="6"/>
      <c r="C879" s="3"/>
      <c r="D879" s="3"/>
      <c r="E879" s="9"/>
      <c r="F879" s="10"/>
    </row>
    <row r="880" spans="1:6" x14ac:dyDescent="0.25">
      <c r="A880" s="6"/>
      <c r="C880" s="3"/>
      <c r="D880" s="3"/>
      <c r="E880" s="9"/>
      <c r="F880" s="10"/>
    </row>
    <row r="881" spans="1:6" x14ac:dyDescent="0.25">
      <c r="A881" s="6"/>
      <c r="C881" s="3"/>
      <c r="D881" s="3"/>
      <c r="E881" s="9"/>
      <c r="F881" s="10"/>
    </row>
    <row r="882" spans="1:6" x14ac:dyDescent="0.25">
      <c r="A882" s="6"/>
      <c r="C882" s="3"/>
      <c r="D882" s="3"/>
      <c r="E882" s="9"/>
      <c r="F882" s="10"/>
    </row>
    <row r="883" spans="1:6" x14ac:dyDescent="0.25">
      <c r="A883" s="6"/>
      <c r="C883" s="3"/>
      <c r="D883" s="3"/>
      <c r="E883" s="9"/>
      <c r="F883" s="10"/>
    </row>
    <row r="884" spans="1:6" x14ac:dyDescent="0.25">
      <c r="A884" s="6"/>
      <c r="C884" s="3"/>
      <c r="D884" s="3"/>
      <c r="E884" s="9"/>
      <c r="F884" s="10"/>
    </row>
    <row r="885" spans="1:6" x14ac:dyDescent="0.25">
      <c r="A885" s="6"/>
      <c r="C885" s="3"/>
      <c r="D885" s="3"/>
      <c r="E885" s="9"/>
      <c r="F885" s="10"/>
    </row>
    <row r="886" spans="1:6" x14ac:dyDescent="0.25">
      <c r="A886" s="6"/>
      <c r="C886" s="3"/>
      <c r="D886" s="3"/>
      <c r="E886" s="9"/>
      <c r="F886" s="10"/>
    </row>
    <row r="887" spans="1:6" x14ac:dyDescent="0.25">
      <c r="A887" s="6"/>
      <c r="C887" s="3"/>
      <c r="D887" s="3"/>
      <c r="E887" s="9"/>
      <c r="F887" s="10"/>
    </row>
    <row r="888" spans="1:6" x14ac:dyDescent="0.25">
      <c r="A888" s="6"/>
      <c r="C888" s="3"/>
      <c r="D888" s="3"/>
      <c r="E888" s="9"/>
      <c r="F888" s="10"/>
    </row>
    <row r="889" spans="1:6" x14ac:dyDescent="0.25">
      <c r="A889" s="6"/>
      <c r="C889" s="3"/>
      <c r="D889" s="3"/>
      <c r="E889" s="9"/>
      <c r="F889" s="10"/>
    </row>
    <row r="890" spans="1:6" x14ac:dyDescent="0.25">
      <c r="A890" s="6"/>
      <c r="C890" s="3"/>
      <c r="D890" s="3"/>
      <c r="E890" s="9"/>
      <c r="F890" s="10"/>
    </row>
    <row r="891" spans="1:6" x14ac:dyDescent="0.25">
      <c r="A891" s="6"/>
      <c r="C891" s="3"/>
      <c r="D891" s="3"/>
      <c r="E891" s="9"/>
      <c r="F891" s="10"/>
    </row>
    <row r="892" spans="1:6" x14ac:dyDescent="0.25">
      <c r="A892" s="6"/>
      <c r="C892" s="3"/>
      <c r="D892" s="3"/>
      <c r="E892" s="9"/>
      <c r="F892" s="10"/>
    </row>
    <row r="893" spans="1:6" x14ac:dyDescent="0.25">
      <c r="A893" s="6"/>
      <c r="C893" s="3"/>
      <c r="D893" s="3"/>
      <c r="E893" s="9"/>
      <c r="F893" s="10"/>
    </row>
    <row r="894" spans="1:6" x14ac:dyDescent="0.25">
      <c r="A894" s="6"/>
      <c r="C894" s="3"/>
      <c r="D894" s="3"/>
      <c r="E894" s="9"/>
      <c r="F894" s="10"/>
    </row>
    <row r="895" spans="1:6" x14ac:dyDescent="0.25">
      <c r="A895" s="6"/>
      <c r="C895" s="3"/>
      <c r="D895" s="3"/>
      <c r="E895" s="9"/>
      <c r="F895" s="10"/>
    </row>
    <row r="896" spans="1:6" x14ac:dyDescent="0.25">
      <c r="A896" s="6"/>
      <c r="C896" s="3"/>
      <c r="D896" s="3"/>
      <c r="E896" s="9"/>
      <c r="F896" s="10"/>
    </row>
    <row r="897" spans="1:6" x14ac:dyDescent="0.25">
      <c r="A897" s="6"/>
      <c r="C897" s="3"/>
      <c r="D897" s="3"/>
      <c r="E897" s="9"/>
      <c r="F897" s="10"/>
    </row>
    <row r="898" spans="1:6" x14ac:dyDescent="0.25">
      <c r="A898" s="6"/>
      <c r="C898" s="3"/>
      <c r="D898" s="3"/>
      <c r="E898" s="9"/>
      <c r="F898" s="10"/>
    </row>
    <row r="899" spans="1:6" x14ac:dyDescent="0.25">
      <c r="A899" s="6"/>
      <c r="C899" s="3"/>
      <c r="D899" s="3"/>
      <c r="E899" s="9"/>
      <c r="F899" s="10"/>
    </row>
    <row r="900" spans="1:6" x14ac:dyDescent="0.25">
      <c r="A900" s="6"/>
      <c r="C900" s="3"/>
      <c r="D900" s="3"/>
      <c r="E900" s="9"/>
      <c r="F900" s="10"/>
    </row>
    <row r="901" spans="1:6" x14ac:dyDescent="0.25">
      <c r="A901" s="6"/>
      <c r="C901" s="3"/>
      <c r="D901" s="3"/>
      <c r="E901" s="9"/>
      <c r="F901" s="10"/>
    </row>
    <row r="902" spans="1:6" x14ac:dyDescent="0.25">
      <c r="A902" s="6"/>
      <c r="C902" s="3"/>
      <c r="D902" s="3"/>
      <c r="E902" s="9"/>
      <c r="F902" s="10"/>
    </row>
    <row r="903" spans="1:6" x14ac:dyDescent="0.25">
      <c r="A903" s="6"/>
      <c r="C903" s="3"/>
      <c r="D903" s="3"/>
      <c r="E903" s="9"/>
      <c r="F903" s="10"/>
    </row>
    <row r="904" spans="1:6" x14ac:dyDescent="0.25">
      <c r="A904" s="6"/>
      <c r="C904" s="3"/>
      <c r="D904" s="3"/>
      <c r="E904" s="9"/>
      <c r="F904" s="10"/>
    </row>
    <row r="905" spans="1:6" x14ac:dyDescent="0.25">
      <c r="A905" s="6"/>
      <c r="C905" s="3"/>
      <c r="D905" s="3"/>
      <c r="E905" s="9"/>
      <c r="F905" s="10"/>
    </row>
    <row r="906" spans="1:6" x14ac:dyDescent="0.25">
      <c r="A906" s="6"/>
      <c r="C906" s="3"/>
      <c r="D906" s="3"/>
      <c r="E906" s="9"/>
      <c r="F906" s="10"/>
    </row>
    <row r="907" spans="1:6" x14ac:dyDescent="0.25">
      <c r="A907" s="6"/>
      <c r="C907" s="3"/>
      <c r="D907" s="3"/>
      <c r="E907" s="9"/>
      <c r="F907" s="10"/>
    </row>
    <row r="908" spans="1:6" x14ac:dyDescent="0.25">
      <c r="A908" s="6"/>
      <c r="C908" s="3"/>
      <c r="D908" s="3"/>
      <c r="E908" s="9"/>
      <c r="F908" s="10"/>
    </row>
    <row r="909" spans="1:6" x14ac:dyDescent="0.25">
      <c r="A909" s="6"/>
      <c r="C909" s="3"/>
      <c r="D909" s="3"/>
      <c r="E909" s="9"/>
      <c r="F909" s="10"/>
    </row>
    <row r="910" spans="1:6" x14ac:dyDescent="0.25">
      <c r="A910" s="6"/>
      <c r="C910" s="3"/>
      <c r="D910" s="3"/>
      <c r="E910" s="9"/>
      <c r="F910" s="10"/>
    </row>
    <row r="911" spans="1:6" x14ac:dyDescent="0.25">
      <c r="A911" s="6"/>
      <c r="C911" s="3"/>
      <c r="D911" s="3"/>
      <c r="E911" s="9"/>
      <c r="F911" s="10"/>
    </row>
    <row r="912" spans="1:6" x14ac:dyDescent="0.25">
      <c r="A912" s="6"/>
      <c r="C912" s="3"/>
      <c r="D912" s="3"/>
      <c r="E912" s="9"/>
      <c r="F912" s="10"/>
    </row>
    <row r="913" spans="1:6" x14ac:dyDescent="0.25">
      <c r="A913" s="6"/>
      <c r="C913" s="3"/>
      <c r="D913" s="3"/>
      <c r="E913" s="9"/>
      <c r="F913" s="10"/>
    </row>
    <row r="914" spans="1:6" x14ac:dyDescent="0.25">
      <c r="A914" s="6"/>
      <c r="C914" s="3"/>
      <c r="D914" s="3"/>
      <c r="E914" s="9"/>
      <c r="F914" s="10"/>
    </row>
    <row r="915" spans="1:6" x14ac:dyDescent="0.25">
      <c r="A915" s="6"/>
      <c r="C915" s="3"/>
      <c r="D915" s="3"/>
      <c r="E915" s="9"/>
      <c r="F915" s="10"/>
    </row>
    <row r="916" spans="1:6" x14ac:dyDescent="0.25">
      <c r="A916" s="6"/>
      <c r="C916" s="3"/>
      <c r="D916" s="3"/>
      <c r="E916" s="9"/>
      <c r="F916" s="10"/>
    </row>
    <row r="917" spans="1:6" x14ac:dyDescent="0.25">
      <c r="A917" s="6"/>
      <c r="C917" s="3"/>
      <c r="D917" s="3"/>
      <c r="E917" s="9"/>
      <c r="F917" s="10"/>
    </row>
    <row r="918" spans="1:6" x14ac:dyDescent="0.25">
      <c r="A918" s="6"/>
      <c r="C918" s="3"/>
      <c r="D918" s="3"/>
      <c r="E918" s="9"/>
      <c r="F918" s="10"/>
    </row>
    <row r="919" spans="1:6" x14ac:dyDescent="0.25">
      <c r="A919" s="6"/>
      <c r="C919" s="3"/>
      <c r="D919" s="3"/>
      <c r="E919" s="9"/>
      <c r="F919" s="10"/>
    </row>
    <row r="920" spans="1:6" x14ac:dyDescent="0.25">
      <c r="A920" s="6"/>
      <c r="C920" s="3"/>
      <c r="D920" s="3"/>
      <c r="E920" s="9"/>
      <c r="F920" s="10"/>
    </row>
    <row r="921" spans="1:6" x14ac:dyDescent="0.25">
      <c r="A921" s="6"/>
      <c r="C921" s="3"/>
      <c r="D921" s="3"/>
      <c r="E921" s="9"/>
      <c r="F921" s="10"/>
    </row>
    <row r="922" spans="1:6" x14ac:dyDescent="0.25">
      <c r="A922" s="6"/>
      <c r="C922" s="3"/>
      <c r="D922" s="3"/>
      <c r="E922" s="9"/>
      <c r="F922" s="10"/>
    </row>
    <row r="923" spans="1:6" x14ac:dyDescent="0.25">
      <c r="A923" s="6"/>
      <c r="C923" s="3"/>
      <c r="D923" s="3"/>
      <c r="E923" s="9"/>
      <c r="F923" s="10"/>
    </row>
    <row r="924" spans="1:6" x14ac:dyDescent="0.25">
      <c r="A924" s="6"/>
      <c r="C924" s="3"/>
      <c r="D924" s="3"/>
      <c r="E924" s="9"/>
      <c r="F924" s="10"/>
    </row>
    <row r="925" spans="1:6" x14ac:dyDescent="0.25">
      <c r="A925" s="6"/>
      <c r="C925" s="3"/>
      <c r="D925" s="3"/>
      <c r="E925" s="9"/>
      <c r="F925" s="10"/>
    </row>
    <row r="926" spans="1:6" x14ac:dyDescent="0.25">
      <c r="A926" s="6"/>
      <c r="C926" s="3"/>
      <c r="D926" s="3"/>
      <c r="E926" s="9"/>
      <c r="F926" s="10"/>
    </row>
    <row r="927" spans="1:6" x14ac:dyDescent="0.25">
      <c r="A927" s="6"/>
      <c r="C927" s="3"/>
      <c r="D927" s="3"/>
      <c r="E927" s="9"/>
      <c r="F927" s="10"/>
    </row>
    <row r="928" spans="1:6" x14ac:dyDescent="0.25">
      <c r="A928" s="6"/>
      <c r="C928" s="3"/>
      <c r="D928" s="3"/>
      <c r="E928" s="9"/>
      <c r="F928" s="10"/>
    </row>
    <row r="929" spans="1:6" x14ac:dyDescent="0.25">
      <c r="A929" s="6"/>
      <c r="C929" s="3"/>
      <c r="D929" s="3"/>
      <c r="E929" s="9"/>
      <c r="F929" s="10"/>
    </row>
    <row r="930" spans="1:6" x14ac:dyDescent="0.25">
      <c r="A930" s="6"/>
      <c r="C930" s="3"/>
      <c r="D930" s="3"/>
      <c r="E930" s="9"/>
      <c r="F930" s="10"/>
    </row>
    <row r="931" spans="1:6" x14ac:dyDescent="0.25">
      <c r="A931" s="6"/>
      <c r="C931" s="3"/>
      <c r="D931" s="3"/>
      <c r="E931" s="9"/>
      <c r="F931" s="10"/>
    </row>
    <row r="932" spans="1:6" x14ac:dyDescent="0.25">
      <c r="A932" s="6"/>
      <c r="C932" s="3"/>
      <c r="D932" s="3"/>
      <c r="E932" s="9"/>
      <c r="F932" s="10"/>
    </row>
    <row r="933" spans="1:6" x14ac:dyDescent="0.25">
      <c r="A933" s="6"/>
      <c r="C933" s="3"/>
      <c r="D933" s="3"/>
      <c r="E933" s="9"/>
      <c r="F933" s="10"/>
    </row>
    <row r="934" spans="1:6" x14ac:dyDescent="0.25">
      <c r="A934" s="6"/>
      <c r="C934" s="3"/>
      <c r="D934" s="3"/>
      <c r="E934" s="9"/>
      <c r="F934" s="10"/>
    </row>
    <row r="935" spans="1:6" x14ac:dyDescent="0.25">
      <c r="A935" s="6"/>
      <c r="C935" s="3"/>
      <c r="D935" s="3"/>
      <c r="E935" s="9"/>
      <c r="F935" s="10"/>
    </row>
    <row r="936" spans="1:6" x14ac:dyDescent="0.25">
      <c r="A936" s="6"/>
      <c r="C936" s="3"/>
      <c r="D936" s="3"/>
      <c r="E936" s="9"/>
      <c r="F936" s="10"/>
    </row>
    <row r="937" spans="1:6" x14ac:dyDescent="0.25">
      <c r="A937" s="6"/>
      <c r="C937" s="3"/>
      <c r="D937" s="3"/>
      <c r="E937" s="9"/>
      <c r="F937" s="10"/>
    </row>
    <row r="938" spans="1:6" x14ac:dyDescent="0.25">
      <c r="A938" s="6"/>
      <c r="C938" s="3"/>
      <c r="D938" s="3"/>
      <c r="E938" s="9"/>
      <c r="F938" s="10"/>
    </row>
    <row r="939" spans="1:6" x14ac:dyDescent="0.25">
      <c r="A939" s="6"/>
      <c r="C939" s="3"/>
      <c r="D939" s="3"/>
      <c r="E939" s="9"/>
      <c r="F939" s="10"/>
    </row>
    <row r="940" spans="1:6" x14ac:dyDescent="0.25">
      <c r="A940" s="6"/>
      <c r="C940" s="3"/>
      <c r="D940" s="3"/>
      <c r="E940" s="9"/>
      <c r="F940" s="10"/>
    </row>
    <row r="941" spans="1:6" x14ac:dyDescent="0.25">
      <c r="A941" s="6"/>
      <c r="C941" s="3"/>
      <c r="D941" s="3"/>
      <c r="E941" s="9"/>
      <c r="F941" s="10"/>
    </row>
    <row r="942" spans="1:6" x14ac:dyDescent="0.25">
      <c r="A942" s="6"/>
      <c r="C942" s="3"/>
      <c r="D942" s="3"/>
      <c r="E942" s="9"/>
      <c r="F942" s="10"/>
    </row>
    <row r="943" spans="1:6" x14ac:dyDescent="0.25">
      <c r="A943" s="6"/>
      <c r="C943" s="3"/>
      <c r="D943" s="3"/>
      <c r="E943" s="9"/>
      <c r="F943" s="10"/>
    </row>
    <row r="944" spans="1:6" x14ac:dyDescent="0.25">
      <c r="A944" s="6"/>
      <c r="C944" s="3"/>
      <c r="D944" s="3"/>
      <c r="E944" s="9"/>
      <c r="F944" s="10"/>
    </row>
    <row r="945" spans="1:6" x14ac:dyDescent="0.25">
      <c r="A945" s="6"/>
      <c r="C945" s="3"/>
      <c r="D945" s="3"/>
      <c r="E945" s="9"/>
      <c r="F945" s="10"/>
    </row>
    <row r="946" spans="1:6" x14ac:dyDescent="0.25">
      <c r="A946" s="6"/>
      <c r="C946" s="3"/>
      <c r="D946" s="3"/>
      <c r="E946" s="9"/>
      <c r="F946" s="10"/>
    </row>
    <row r="947" spans="1:6" x14ac:dyDescent="0.25">
      <c r="A947" s="6"/>
      <c r="C947" s="3"/>
      <c r="D947" s="3"/>
      <c r="E947" s="9"/>
      <c r="F947" s="10"/>
    </row>
    <row r="948" spans="1:6" x14ac:dyDescent="0.25">
      <c r="A948" s="6"/>
      <c r="C948" s="3"/>
      <c r="D948" s="3"/>
      <c r="E948" s="9"/>
      <c r="F948" s="10"/>
    </row>
    <row r="949" spans="1:6" x14ac:dyDescent="0.25">
      <c r="A949" s="6"/>
      <c r="C949" s="3"/>
      <c r="D949" s="3"/>
      <c r="E949" s="9"/>
      <c r="F949" s="10"/>
    </row>
    <row r="950" spans="1:6" x14ac:dyDescent="0.25">
      <c r="A950" s="6"/>
      <c r="C950" s="3"/>
      <c r="D950" s="3"/>
      <c r="E950" s="9"/>
      <c r="F950" s="10"/>
    </row>
    <row r="951" spans="1:6" x14ac:dyDescent="0.25">
      <c r="A951" s="6"/>
      <c r="C951" s="3"/>
      <c r="D951" s="3"/>
      <c r="E951" s="9"/>
      <c r="F951" s="10"/>
    </row>
    <row r="952" spans="1:6" x14ac:dyDescent="0.25">
      <c r="A952" s="6"/>
      <c r="C952" s="3"/>
      <c r="D952" s="3"/>
      <c r="E952" s="9"/>
      <c r="F952" s="10"/>
    </row>
    <row r="953" spans="1:6" x14ac:dyDescent="0.25">
      <c r="A953" s="6"/>
      <c r="C953" s="3"/>
      <c r="D953" s="3"/>
      <c r="E953" s="9"/>
      <c r="F953" s="10"/>
    </row>
    <row r="954" spans="1:6" x14ac:dyDescent="0.25">
      <c r="A954" s="6"/>
      <c r="C954" s="3"/>
      <c r="D954" s="3"/>
      <c r="E954" s="9"/>
      <c r="F954" s="10"/>
    </row>
    <row r="955" spans="1:6" x14ac:dyDescent="0.25">
      <c r="A955" s="6"/>
      <c r="C955" s="3"/>
      <c r="D955" s="3"/>
      <c r="E955" s="9"/>
      <c r="F955" s="10"/>
    </row>
    <row r="956" spans="1:6" x14ac:dyDescent="0.25">
      <c r="A956" s="6"/>
      <c r="C956" s="3"/>
      <c r="D956" s="3"/>
      <c r="E956" s="9"/>
      <c r="F956" s="10"/>
    </row>
    <row r="957" spans="1:6" x14ac:dyDescent="0.25">
      <c r="A957" s="6"/>
      <c r="C957" s="3"/>
      <c r="D957" s="3"/>
      <c r="E957" s="9"/>
      <c r="F957" s="10"/>
    </row>
    <row r="958" spans="1:6" x14ac:dyDescent="0.25">
      <c r="A958" s="6"/>
      <c r="C958" s="3"/>
      <c r="D958" s="3"/>
      <c r="E958" s="9"/>
      <c r="F958" s="10"/>
    </row>
    <row r="959" spans="1:6" x14ac:dyDescent="0.25">
      <c r="A959" s="6"/>
      <c r="C959" s="3"/>
      <c r="D959" s="3"/>
      <c r="E959" s="9"/>
      <c r="F959" s="10"/>
    </row>
    <row r="960" spans="1:6" x14ac:dyDescent="0.25">
      <c r="A960" s="6"/>
      <c r="C960" s="3"/>
      <c r="D960" s="3"/>
      <c r="E960" s="9"/>
      <c r="F960" s="10"/>
    </row>
    <row r="961" spans="1:6" x14ac:dyDescent="0.25">
      <c r="A961" s="6"/>
      <c r="C961" s="3"/>
      <c r="D961" s="3"/>
      <c r="E961" s="9"/>
      <c r="F961" s="10"/>
    </row>
    <row r="962" spans="1:6" x14ac:dyDescent="0.25">
      <c r="A962" s="6"/>
      <c r="C962" s="3"/>
      <c r="D962" s="3"/>
      <c r="E962" s="9"/>
      <c r="F962" s="10"/>
    </row>
    <row r="963" spans="1:6" x14ac:dyDescent="0.25">
      <c r="A963" s="6"/>
      <c r="C963" s="3"/>
      <c r="D963" s="3"/>
      <c r="E963" s="9"/>
      <c r="F963" s="10"/>
    </row>
    <row r="964" spans="1:6" x14ac:dyDescent="0.25">
      <c r="A964" s="6"/>
      <c r="C964" s="3"/>
      <c r="D964" s="3"/>
      <c r="E964" s="9"/>
      <c r="F964" s="10"/>
    </row>
    <row r="965" spans="1:6" x14ac:dyDescent="0.25">
      <c r="A965" s="6"/>
      <c r="C965" s="3"/>
      <c r="D965" s="3"/>
      <c r="E965" s="9"/>
      <c r="F965" s="10"/>
    </row>
    <row r="966" spans="1:6" x14ac:dyDescent="0.25">
      <c r="A966" s="6"/>
      <c r="C966" s="3"/>
      <c r="D966" s="3"/>
      <c r="E966" s="9"/>
      <c r="F966" s="10"/>
    </row>
    <row r="967" spans="1:6" x14ac:dyDescent="0.25">
      <c r="A967" s="6"/>
      <c r="C967" s="3"/>
      <c r="D967" s="3"/>
      <c r="E967" s="9"/>
      <c r="F967" s="10"/>
    </row>
    <row r="968" spans="1:6" x14ac:dyDescent="0.25">
      <c r="A968" s="6"/>
      <c r="C968" s="3"/>
      <c r="D968" s="3"/>
      <c r="E968" s="9"/>
      <c r="F968" s="10"/>
    </row>
    <row r="969" spans="1:6" x14ac:dyDescent="0.25">
      <c r="A969" s="6"/>
      <c r="C969" s="3"/>
      <c r="D969" s="3"/>
      <c r="E969" s="9"/>
      <c r="F969" s="10"/>
    </row>
    <row r="970" spans="1:6" x14ac:dyDescent="0.25">
      <c r="A970" s="6"/>
      <c r="C970" s="3"/>
      <c r="D970" s="3"/>
      <c r="E970" s="9"/>
      <c r="F970" s="10"/>
    </row>
    <row r="971" spans="1:6" x14ac:dyDescent="0.25">
      <c r="A971" s="6"/>
      <c r="C971" s="3"/>
      <c r="D971" s="3"/>
      <c r="E971" s="9"/>
      <c r="F971" s="10"/>
    </row>
    <row r="972" spans="1:6" x14ac:dyDescent="0.25">
      <c r="A972" s="6"/>
      <c r="C972" s="3"/>
      <c r="D972" s="3"/>
      <c r="E972" s="9"/>
      <c r="F972" s="10"/>
    </row>
    <row r="973" spans="1:6" x14ac:dyDescent="0.25">
      <c r="A973" s="6"/>
      <c r="C973" s="3"/>
      <c r="D973" s="3"/>
      <c r="E973" s="9"/>
      <c r="F973" s="10"/>
    </row>
    <row r="974" spans="1:6" x14ac:dyDescent="0.25">
      <c r="A974" s="6"/>
      <c r="C974" s="3"/>
      <c r="D974" s="3"/>
      <c r="E974" s="9"/>
      <c r="F974" s="10"/>
    </row>
    <row r="975" spans="1:6" x14ac:dyDescent="0.25">
      <c r="A975" s="6"/>
      <c r="C975" s="3"/>
      <c r="D975" s="3"/>
      <c r="E975" s="9"/>
      <c r="F975" s="10"/>
    </row>
    <row r="976" spans="1:6" x14ac:dyDescent="0.25">
      <c r="A976" s="6"/>
      <c r="C976" s="3"/>
      <c r="D976" s="3"/>
      <c r="E976" s="9"/>
      <c r="F976" s="10"/>
    </row>
    <row r="977" spans="1:6" x14ac:dyDescent="0.25">
      <c r="A977" s="6"/>
      <c r="C977" s="3"/>
      <c r="D977" s="3"/>
      <c r="E977" s="9"/>
      <c r="F977" s="10"/>
    </row>
    <row r="978" spans="1:6" x14ac:dyDescent="0.25">
      <c r="A978" s="6"/>
      <c r="C978" s="3"/>
      <c r="D978" s="3"/>
      <c r="E978" s="9"/>
      <c r="F978" s="10"/>
    </row>
    <row r="979" spans="1:6" x14ac:dyDescent="0.25">
      <c r="A979" s="6"/>
      <c r="C979" s="3"/>
      <c r="D979" s="3"/>
      <c r="E979" s="9"/>
      <c r="F979" s="10"/>
    </row>
    <row r="980" spans="1:6" x14ac:dyDescent="0.25">
      <c r="A980" s="6"/>
      <c r="C980" s="3"/>
      <c r="D980" s="3"/>
      <c r="E980" s="9"/>
      <c r="F980" s="10"/>
    </row>
    <row r="981" spans="1:6" x14ac:dyDescent="0.25">
      <c r="A981" s="6"/>
      <c r="C981" s="3"/>
      <c r="D981" s="3"/>
      <c r="E981" s="9"/>
      <c r="F981" s="10"/>
    </row>
    <row r="982" spans="1:6" x14ac:dyDescent="0.25">
      <c r="A982" s="6"/>
      <c r="C982" s="3"/>
      <c r="D982" s="3"/>
      <c r="E982" s="9"/>
      <c r="F982" s="10"/>
    </row>
    <row r="983" spans="1:6" x14ac:dyDescent="0.25">
      <c r="A983" s="6"/>
      <c r="C983" s="3"/>
      <c r="D983" s="3"/>
      <c r="E983" s="9"/>
      <c r="F983" s="10"/>
    </row>
    <row r="984" spans="1:6" x14ac:dyDescent="0.25">
      <c r="A984" s="6"/>
      <c r="C984" s="3"/>
      <c r="D984" s="3"/>
      <c r="E984" s="9"/>
      <c r="F984" s="10"/>
    </row>
    <row r="985" spans="1:6" x14ac:dyDescent="0.25">
      <c r="A985" s="6"/>
      <c r="C985" s="3"/>
      <c r="D985" s="3"/>
      <c r="E985" s="9"/>
      <c r="F985" s="10"/>
    </row>
    <row r="986" spans="1:6" x14ac:dyDescent="0.25">
      <c r="A986" s="6"/>
      <c r="C986" s="3"/>
      <c r="D986" s="3"/>
      <c r="E986" s="9"/>
      <c r="F986" s="10"/>
    </row>
    <row r="987" spans="1:6" x14ac:dyDescent="0.25">
      <c r="A987" s="6"/>
      <c r="C987" s="3"/>
      <c r="D987" s="3"/>
      <c r="E987" s="9"/>
      <c r="F987" s="10"/>
    </row>
    <row r="988" spans="1:6" x14ac:dyDescent="0.25">
      <c r="A988" s="6"/>
      <c r="C988" s="3"/>
      <c r="D988" s="3"/>
      <c r="E988" s="9"/>
      <c r="F988" s="10"/>
    </row>
    <row r="989" spans="1:6" x14ac:dyDescent="0.25">
      <c r="A989" s="6"/>
      <c r="C989" s="3"/>
      <c r="D989" s="3"/>
      <c r="E989" s="9"/>
      <c r="F989" s="10"/>
    </row>
    <row r="990" spans="1:6" x14ac:dyDescent="0.25">
      <c r="A990" s="6"/>
      <c r="C990" s="3"/>
      <c r="D990" s="3"/>
      <c r="E990" s="9"/>
      <c r="F990" s="10"/>
    </row>
    <row r="991" spans="1:6" x14ac:dyDescent="0.25">
      <c r="A991" s="6"/>
      <c r="C991" s="3"/>
      <c r="D991" s="3"/>
      <c r="E991" s="9"/>
      <c r="F991" s="10"/>
    </row>
    <row r="992" spans="1:6" x14ac:dyDescent="0.25">
      <c r="A992" s="6"/>
      <c r="C992" s="3"/>
      <c r="D992" s="3"/>
      <c r="E992" s="9"/>
      <c r="F992" s="10"/>
    </row>
    <row r="993" spans="1:6" x14ac:dyDescent="0.25">
      <c r="A993" s="6"/>
      <c r="C993" s="3"/>
      <c r="D993" s="3"/>
      <c r="E993" s="9"/>
      <c r="F993" s="10"/>
    </row>
    <row r="994" spans="1:6" x14ac:dyDescent="0.25">
      <c r="A994" s="6"/>
      <c r="C994" s="3"/>
      <c r="D994" s="3"/>
      <c r="E994" s="9"/>
      <c r="F994" s="10"/>
    </row>
    <row r="995" spans="1:6" x14ac:dyDescent="0.25">
      <c r="A995" s="6"/>
      <c r="C995" s="3"/>
      <c r="D995" s="3"/>
      <c r="E995" s="9"/>
      <c r="F995" s="10"/>
    </row>
    <row r="996" spans="1:6" x14ac:dyDescent="0.25">
      <c r="A996" s="6"/>
      <c r="C996" s="3"/>
      <c r="D996" s="3"/>
      <c r="E996" s="9"/>
      <c r="F996" s="10"/>
    </row>
    <row r="997" spans="1:6" x14ac:dyDescent="0.25">
      <c r="A997" s="6"/>
      <c r="C997" s="3"/>
      <c r="D997" s="3"/>
      <c r="E997" s="9"/>
      <c r="F997" s="10"/>
    </row>
    <row r="998" spans="1:6" x14ac:dyDescent="0.25">
      <c r="A998" s="6"/>
      <c r="C998" s="3"/>
      <c r="D998" s="3"/>
      <c r="E998" s="9"/>
      <c r="F998" s="10"/>
    </row>
    <row r="999" spans="1:6" x14ac:dyDescent="0.25">
      <c r="A999" s="6"/>
      <c r="C999" s="3"/>
      <c r="D999" s="3"/>
      <c r="E999" s="9"/>
      <c r="F999" s="10"/>
    </row>
    <row r="1000" spans="1:6" x14ac:dyDescent="0.25">
      <c r="A1000" s="6"/>
      <c r="C1000" s="3"/>
      <c r="D1000" s="3"/>
      <c r="E1000" s="9"/>
      <c r="F1000" s="10"/>
    </row>
    <row r="1001" spans="1:6" x14ac:dyDescent="0.25">
      <c r="A1001" s="6"/>
      <c r="C1001" s="3"/>
      <c r="D1001" s="3"/>
      <c r="E1001" s="9"/>
      <c r="F1001" s="10"/>
    </row>
    <row r="1002" spans="1:6" x14ac:dyDescent="0.25">
      <c r="A1002" s="6"/>
      <c r="C1002" s="3"/>
      <c r="D1002" s="3"/>
      <c r="E1002" s="9"/>
      <c r="F1002" s="10"/>
    </row>
    <row r="1003" spans="1:6" x14ac:dyDescent="0.25">
      <c r="A1003" s="6"/>
      <c r="C1003" s="3"/>
      <c r="D1003" s="3"/>
      <c r="E1003" s="9"/>
      <c r="F1003" s="10"/>
    </row>
    <row r="1004" spans="1:6" x14ac:dyDescent="0.25">
      <c r="A1004" s="6"/>
      <c r="C1004" s="3"/>
      <c r="D1004" s="3"/>
      <c r="E1004" s="9"/>
      <c r="F1004" s="10"/>
    </row>
    <row r="1005" spans="1:6" x14ac:dyDescent="0.25">
      <c r="A1005" s="6"/>
      <c r="C1005" s="3"/>
      <c r="D1005" s="3"/>
      <c r="E1005" s="9"/>
      <c r="F1005" s="10"/>
    </row>
    <row r="1006" spans="1:6" x14ac:dyDescent="0.25">
      <c r="A1006" s="6"/>
      <c r="C1006" s="3"/>
      <c r="D1006" s="3"/>
      <c r="E1006" s="9"/>
      <c r="F1006" s="10"/>
    </row>
    <row r="1007" spans="1:6" x14ac:dyDescent="0.25">
      <c r="A1007" s="6"/>
      <c r="C1007" s="3"/>
      <c r="D1007" s="3"/>
      <c r="E1007" s="9"/>
      <c r="F1007" s="10"/>
    </row>
    <row r="1008" spans="1:6" x14ac:dyDescent="0.25">
      <c r="A1008" s="6"/>
      <c r="C1008" s="3"/>
      <c r="D1008" s="3"/>
      <c r="E1008" s="9"/>
      <c r="F1008" s="10"/>
    </row>
    <row r="1009" spans="1:6" x14ac:dyDescent="0.25">
      <c r="A1009" s="6"/>
      <c r="C1009" s="3"/>
      <c r="D1009" s="3"/>
      <c r="E1009" s="9"/>
      <c r="F1009" s="10"/>
    </row>
    <row r="1010" spans="1:6" x14ac:dyDescent="0.25">
      <c r="A1010" s="6"/>
      <c r="C1010" s="3"/>
      <c r="D1010" s="3"/>
      <c r="E1010" s="9"/>
      <c r="F1010" s="10"/>
    </row>
    <row r="1011" spans="1:6" x14ac:dyDescent="0.25">
      <c r="A1011" s="6"/>
      <c r="C1011" s="3"/>
      <c r="D1011" s="3"/>
      <c r="E1011" s="9"/>
      <c r="F1011" s="10"/>
    </row>
    <row r="1012" spans="1:6" x14ac:dyDescent="0.25">
      <c r="A1012" s="6"/>
      <c r="C1012" s="3"/>
      <c r="D1012" s="3"/>
      <c r="E1012" s="9"/>
      <c r="F1012" s="10"/>
    </row>
    <row r="1013" spans="1:6" x14ac:dyDescent="0.25">
      <c r="A1013" s="6"/>
      <c r="C1013" s="3"/>
      <c r="D1013" s="3"/>
      <c r="E1013" s="9"/>
      <c r="F1013" s="10"/>
    </row>
    <row r="1014" spans="1:6" x14ac:dyDescent="0.25">
      <c r="A1014" s="6"/>
      <c r="C1014" s="3"/>
      <c r="D1014" s="3"/>
      <c r="E1014" s="9"/>
      <c r="F1014" s="10"/>
    </row>
    <row r="1015" spans="1:6" x14ac:dyDescent="0.25">
      <c r="A1015" s="6"/>
      <c r="C1015" s="3"/>
      <c r="D1015" s="3"/>
      <c r="E1015" s="9"/>
      <c r="F1015" s="10"/>
    </row>
    <row r="1016" spans="1:6" x14ac:dyDescent="0.25">
      <c r="A1016" s="6"/>
      <c r="C1016" s="3"/>
      <c r="D1016" s="3"/>
      <c r="E1016" s="9"/>
      <c r="F1016" s="10"/>
    </row>
    <row r="1017" spans="1:6" x14ac:dyDescent="0.25">
      <c r="A1017" s="6"/>
      <c r="C1017" s="3"/>
      <c r="D1017" s="3"/>
      <c r="E1017" s="9"/>
      <c r="F1017" s="10"/>
    </row>
    <row r="1018" spans="1:6" x14ac:dyDescent="0.25">
      <c r="A1018" s="6"/>
      <c r="C1018" s="3"/>
      <c r="D1018" s="3"/>
      <c r="E1018" s="9"/>
      <c r="F1018" s="10"/>
    </row>
    <row r="1019" spans="1:6" x14ac:dyDescent="0.25">
      <c r="A1019" s="6"/>
      <c r="C1019" s="3"/>
      <c r="D1019" s="3"/>
      <c r="E1019" s="9"/>
      <c r="F1019" s="10"/>
    </row>
    <row r="1020" spans="1:6" x14ac:dyDescent="0.25">
      <c r="A1020" s="6"/>
      <c r="C1020" s="3"/>
      <c r="D1020" s="3"/>
      <c r="E1020" s="9"/>
      <c r="F1020" s="10"/>
    </row>
    <row r="1021" spans="1:6" x14ac:dyDescent="0.25">
      <c r="A1021" s="6"/>
      <c r="C1021" s="3"/>
      <c r="D1021" s="3"/>
      <c r="E1021" s="9"/>
      <c r="F1021" s="10"/>
    </row>
    <row r="1022" spans="1:6" x14ac:dyDescent="0.25">
      <c r="A1022" s="6"/>
      <c r="C1022" s="3"/>
      <c r="D1022" s="3"/>
      <c r="E1022" s="9"/>
      <c r="F1022" s="10"/>
    </row>
    <row r="1023" spans="1:6" x14ac:dyDescent="0.25">
      <c r="A1023" s="6"/>
      <c r="C1023" s="3"/>
      <c r="D1023" s="3"/>
      <c r="E1023" s="9"/>
      <c r="F1023" s="10"/>
    </row>
    <row r="1024" spans="1:6" x14ac:dyDescent="0.25">
      <c r="A1024" s="6"/>
      <c r="C1024" s="3"/>
      <c r="D1024" s="3"/>
      <c r="E1024" s="9"/>
      <c r="F1024" s="10"/>
    </row>
    <row r="1025" spans="1:6" x14ac:dyDescent="0.25">
      <c r="A1025" s="6"/>
      <c r="C1025" s="3"/>
      <c r="D1025" s="3"/>
      <c r="E1025" s="9"/>
      <c r="F1025" s="10"/>
    </row>
    <row r="1026" spans="1:6" x14ac:dyDescent="0.25">
      <c r="A1026" s="6"/>
      <c r="C1026" s="3"/>
      <c r="D1026" s="3"/>
      <c r="E1026" s="9"/>
      <c r="F1026" s="10"/>
    </row>
    <row r="1027" spans="1:6" x14ac:dyDescent="0.25">
      <c r="A1027" s="6"/>
      <c r="C1027" s="3"/>
      <c r="D1027" s="3"/>
      <c r="E1027" s="9"/>
      <c r="F1027" s="10"/>
    </row>
    <row r="1028" spans="1:6" x14ac:dyDescent="0.25">
      <c r="A1028" s="6"/>
      <c r="C1028" s="3"/>
      <c r="D1028" s="3"/>
      <c r="E1028" s="9"/>
      <c r="F1028" s="10"/>
    </row>
    <row r="1029" spans="1:6" x14ac:dyDescent="0.25">
      <c r="A1029" s="6"/>
      <c r="C1029" s="3"/>
      <c r="D1029" s="3"/>
      <c r="E1029" s="9"/>
      <c r="F1029" s="10"/>
    </row>
    <row r="1030" spans="1:6" x14ac:dyDescent="0.25">
      <c r="A1030" s="6"/>
      <c r="C1030" s="3"/>
      <c r="D1030" s="3"/>
      <c r="E1030" s="9"/>
      <c r="F1030" s="10"/>
    </row>
    <row r="1031" spans="1:6" x14ac:dyDescent="0.25">
      <c r="A1031" s="6"/>
      <c r="C1031" s="3"/>
      <c r="D1031" s="3"/>
      <c r="E1031" s="9"/>
      <c r="F1031" s="10"/>
    </row>
    <row r="1032" spans="1:6" x14ac:dyDescent="0.25">
      <c r="A1032" s="6"/>
      <c r="C1032" s="3"/>
      <c r="D1032" s="3"/>
      <c r="E1032" s="9"/>
      <c r="F1032" s="10"/>
    </row>
    <row r="1033" spans="1:6" x14ac:dyDescent="0.25">
      <c r="A1033" s="6"/>
      <c r="C1033" s="3"/>
      <c r="D1033" s="3"/>
      <c r="E1033" s="9"/>
      <c r="F1033" s="10"/>
    </row>
    <row r="1034" spans="1:6" x14ac:dyDescent="0.25">
      <c r="A1034" s="6"/>
      <c r="C1034" s="3"/>
      <c r="D1034" s="3"/>
      <c r="E1034" s="9"/>
      <c r="F1034" s="10"/>
    </row>
    <row r="1035" spans="1:6" x14ac:dyDescent="0.25">
      <c r="A1035" s="6"/>
      <c r="C1035" s="3"/>
      <c r="D1035" s="3"/>
      <c r="E1035" s="9"/>
      <c r="F1035" s="10"/>
    </row>
    <row r="1036" spans="1:6" x14ac:dyDescent="0.25">
      <c r="A1036" s="6"/>
      <c r="C1036" s="3"/>
      <c r="D1036" s="3"/>
      <c r="E1036" s="9"/>
      <c r="F1036" s="10"/>
    </row>
    <row r="1037" spans="1:6" x14ac:dyDescent="0.25">
      <c r="A1037" s="6"/>
      <c r="C1037" s="3"/>
      <c r="D1037" s="3"/>
      <c r="E1037" s="9"/>
      <c r="F1037" s="10"/>
    </row>
    <row r="1038" spans="1:6" x14ac:dyDescent="0.25">
      <c r="A1038" s="6"/>
      <c r="C1038" s="3"/>
      <c r="D1038" s="3"/>
      <c r="E1038" s="9"/>
      <c r="F1038" s="10"/>
    </row>
    <row r="1039" spans="1:6" x14ac:dyDescent="0.25">
      <c r="A1039" s="6"/>
      <c r="C1039" s="3"/>
      <c r="D1039" s="3"/>
      <c r="E1039" s="9"/>
      <c r="F1039" s="10"/>
    </row>
    <row r="1040" spans="1:6" x14ac:dyDescent="0.25">
      <c r="A1040" s="6"/>
      <c r="C1040" s="3"/>
      <c r="D1040" s="3"/>
      <c r="E1040" s="9"/>
      <c r="F1040" s="10"/>
    </row>
    <row r="1041" spans="1:6" x14ac:dyDescent="0.25">
      <c r="A1041" s="6"/>
      <c r="C1041" s="3"/>
      <c r="D1041" s="3"/>
      <c r="E1041" s="9"/>
      <c r="F1041" s="10"/>
    </row>
    <row r="1042" spans="1:6" x14ac:dyDescent="0.25">
      <c r="A1042" s="6"/>
      <c r="C1042" s="3"/>
      <c r="D1042" s="3"/>
      <c r="E1042" s="9"/>
      <c r="F1042" s="10"/>
    </row>
    <row r="1043" spans="1:6" x14ac:dyDescent="0.25">
      <c r="A1043" s="6"/>
      <c r="C1043" s="3"/>
      <c r="D1043" s="3"/>
      <c r="E1043" s="9"/>
      <c r="F1043" s="10"/>
    </row>
    <row r="1044" spans="1:6" x14ac:dyDescent="0.25">
      <c r="A1044" s="6"/>
      <c r="C1044" s="3"/>
      <c r="D1044" s="3"/>
      <c r="E1044" s="9"/>
      <c r="F1044" s="10"/>
    </row>
    <row r="1045" spans="1:6" x14ac:dyDescent="0.25">
      <c r="A1045" s="6"/>
      <c r="C1045" s="3"/>
      <c r="D1045" s="3"/>
      <c r="E1045" s="9"/>
      <c r="F1045" s="10"/>
    </row>
    <row r="1046" spans="1:6" x14ac:dyDescent="0.25">
      <c r="A1046" s="6"/>
      <c r="C1046" s="3"/>
      <c r="D1046" s="3"/>
      <c r="E1046" s="9"/>
      <c r="F1046" s="10"/>
    </row>
    <row r="1047" spans="1:6" x14ac:dyDescent="0.25">
      <c r="A1047" s="6"/>
      <c r="C1047" s="3"/>
      <c r="D1047" s="3"/>
      <c r="E1047" s="9"/>
      <c r="F1047" s="10"/>
    </row>
    <row r="1048" spans="1:6" x14ac:dyDescent="0.25">
      <c r="A1048" s="6"/>
      <c r="C1048" s="3"/>
      <c r="D1048" s="3"/>
      <c r="E1048" s="9"/>
      <c r="F1048" s="10"/>
    </row>
    <row r="1049" spans="1:6" x14ac:dyDescent="0.25">
      <c r="A1049" s="6"/>
      <c r="C1049" s="3"/>
      <c r="D1049" s="3"/>
      <c r="E1049" s="9"/>
      <c r="F1049" s="10"/>
    </row>
    <row r="1050" spans="1:6" x14ac:dyDescent="0.25">
      <c r="A1050" s="6"/>
      <c r="C1050" s="3"/>
      <c r="D1050" s="3"/>
      <c r="E1050" s="9"/>
      <c r="F1050" s="10"/>
    </row>
    <row r="1051" spans="1:6" x14ac:dyDescent="0.25">
      <c r="A1051" s="6"/>
      <c r="C1051" s="3"/>
      <c r="D1051" s="3"/>
      <c r="E1051" s="9"/>
      <c r="F1051" s="10"/>
    </row>
    <row r="1052" spans="1:6" x14ac:dyDescent="0.25">
      <c r="A1052" s="6"/>
      <c r="C1052" s="3"/>
      <c r="D1052" s="3"/>
      <c r="E1052" s="9"/>
      <c r="F1052" s="10"/>
    </row>
    <row r="1053" spans="1:6" x14ac:dyDescent="0.25">
      <c r="A1053" s="6"/>
      <c r="C1053" s="3"/>
      <c r="D1053" s="3"/>
      <c r="E1053" s="9"/>
      <c r="F1053" s="10"/>
    </row>
    <row r="1054" spans="1:6" x14ac:dyDescent="0.25">
      <c r="A1054" s="6"/>
      <c r="C1054" s="3"/>
      <c r="D1054" s="3"/>
      <c r="E1054" s="9"/>
      <c r="F1054" s="10"/>
    </row>
    <row r="1055" spans="1:6" x14ac:dyDescent="0.25">
      <c r="A1055" s="6"/>
      <c r="C1055" s="3"/>
      <c r="D1055" s="3"/>
      <c r="E1055" s="9"/>
      <c r="F1055" s="10"/>
    </row>
    <row r="1056" spans="1:6" x14ac:dyDescent="0.25">
      <c r="A1056" s="6"/>
      <c r="C1056" s="3"/>
      <c r="D1056" s="3"/>
      <c r="E1056" s="9"/>
      <c r="F1056" s="10"/>
    </row>
    <row r="1057" spans="1:6" x14ac:dyDescent="0.25">
      <c r="A1057" s="6"/>
      <c r="C1057" s="3"/>
      <c r="D1057" s="3"/>
      <c r="E1057" s="9"/>
      <c r="F1057" s="10"/>
    </row>
    <row r="1058" spans="1:6" x14ac:dyDescent="0.25">
      <c r="A1058" s="6"/>
      <c r="C1058" s="3"/>
      <c r="D1058" s="3"/>
      <c r="E1058" s="9"/>
      <c r="F1058" s="10"/>
    </row>
    <row r="1059" spans="1:6" x14ac:dyDescent="0.25">
      <c r="A1059" s="6"/>
      <c r="C1059" s="3"/>
      <c r="D1059" s="3"/>
      <c r="E1059" s="9"/>
      <c r="F1059" s="10"/>
    </row>
    <row r="1060" spans="1:6" x14ac:dyDescent="0.25">
      <c r="A1060" s="6"/>
      <c r="C1060" s="3"/>
      <c r="D1060" s="3"/>
      <c r="E1060" s="9"/>
      <c r="F1060" s="10"/>
    </row>
    <row r="1061" spans="1:6" x14ac:dyDescent="0.25">
      <c r="A1061" s="6"/>
      <c r="C1061" s="3"/>
      <c r="D1061" s="3"/>
      <c r="E1061" s="9"/>
      <c r="F1061" s="10"/>
    </row>
    <row r="1062" spans="1:6" x14ac:dyDescent="0.25">
      <c r="A1062" s="6"/>
      <c r="C1062" s="3"/>
      <c r="D1062" s="3"/>
      <c r="E1062" s="9"/>
      <c r="F1062" s="10"/>
    </row>
    <row r="1063" spans="1:6" x14ac:dyDescent="0.25">
      <c r="A1063" s="6"/>
      <c r="C1063" s="3"/>
      <c r="D1063" s="3"/>
      <c r="E1063" s="9"/>
      <c r="F1063" s="10"/>
    </row>
    <row r="1064" spans="1:6" x14ac:dyDescent="0.25">
      <c r="A1064" s="6"/>
      <c r="C1064" s="3"/>
      <c r="D1064" s="3"/>
      <c r="E1064" s="9"/>
      <c r="F1064" s="10"/>
    </row>
    <row r="1065" spans="1:6" x14ac:dyDescent="0.25">
      <c r="A1065" s="6"/>
      <c r="C1065" s="3"/>
      <c r="D1065" s="3"/>
      <c r="E1065" s="9"/>
      <c r="F1065" s="10"/>
    </row>
    <row r="1066" spans="1:6" x14ac:dyDescent="0.25">
      <c r="A1066" s="6"/>
      <c r="C1066" s="3"/>
      <c r="D1066" s="3"/>
      <c r="E1066" s="9"/>
      <c r="F1066" s="10"/>
    </row>
    <row r="1067" spans="1:6" x14ac:dyDescent="0.25">
      <c r="A1067" s="6"/>
      <c r="C1067" s="3"/>
      <c r="D1067" s="3"/>
      <c r="E1067" s="9"/>
      <c r="F1067" s="10"/>
    </row>
    <row r="1068" spans="1:6" x14ac:dyDescent="0.25">
      <c r="A1068" s="6"/>
      <c r="C1068" s="3"/>
      <c r="D1068" s="3"/>
      <c r="E1068" s="9"/>
      <c r="F1068" s="10"/>
    </row>
    <row r="1069" spans="1:6" x14ac:dyDescent="0.25">
      <c r="A1069" s="6"/>
      <c r="C1069" s="3"/>
      <c r="D1069" s="3"/>
      <c r="E1069" s="9"/>
      <c r="F1069" s="10"/>
    </row>
    <row r="1070" spans="1:6" x14ac:dyDescent="0.25">
      <c r="A1070" s="6"/>
      <c r="C1070" s="3"/>
      <c r="D1070" s="3"/>
      <c r="E1070" s="9"/>
      <c r="F1070" s="10"/>
    </row>
    <row r="1071" spans="1:6" x14ac:dyDescent="0.25">
      <c r="A1071" s="6"/>
      <c r="C1071" s="3"/>
      <c r="D1071" s="3"/>
      <c r="E1071" s="9"/>
      <c r="F1071" s="10"/>
    </row>
    <row r="1072" spans="1:6" x14ac:dyDescent="0.25">
      <c r="A1072" s="6"/>
      <c r="C1072" s="3"/>
      <c r="D1072" s="3"/>
      <c r="E1072" s="9"/>
      <c r="F1072" s="10"/>
    </row>
    <row r="1073" spans="1:6" x14ac:dyDescent="0.25">
      <c r="A1073" s="6"/>
      <c r="C1073" s="3"/>
      <c r="D1073" s="3"/>
      <c r="E1073" s="9"/>
      <c r="F1073" s="10"/>
    </row>
    <row r="1074" spans="1:6" x14ac:dyDescent="0.25">
      <c r="A1074" s="6"/>
      <c r="C1074" s="3"/>
      <c r="D1074" s="3"/>
      <c r="E1074" s="9"/>
      <c r="F1074" s="10"/>
    </row>
    <row r="1075" spans="1:6" x14ac:dyDescent="0.25">
      <c r="A1075" s="6"/>
      <c r="C1075" s="3"/>
      <c r="D1075" s="3"/>
      <c r="E1075" s="9"/>
      <c r="F1075" s="10"/>
    </row>
    <row r="1076" spans="1:6" x14ac:dyDescent="0.25">
      <c r="A1076" s="6"/>
      <c r="C1076" s="3"/>
      <c r="D1076" s="3"/>
      <c r="E1076" s="9"/>
      <c r="F1076" s="10"/>
    </row>
    <row r="1077" spans="1:6" x14ac:dyDescent="0.25">
      <c r="A1077" s="6"/>
      <c r="C1077" s="3"/>
      <c r="D1077" s="3"/>
      <c r="E1077" s="9"/>
      <c r="F1077" s="10"/>
    </row>
    <row r="1078" spans="1:6" x14ac:dyDescent="0.25">
      <c r="A1078" s="6"/>
      <c r="C1078" s="3"/>
      <c r="D1078" s="3"/>
      <c r="E1078" s="9"/>
      <c r="F1078" s="10"/>
    </row>
    <row r="1079" spans="1:6" x14ac:dyDescent="0.25">
      <c r="A1079" s="6"/>
      <c r="C1079" s="3"/>
      <c r="D1079" s="3"/>
      <c r="E1079" s="9"/>
      <c r="F1079" s="10"/>
    </row>
    <row r="1080" spans="1:6" x14ac:dyDescent="0.25">
      <c r="A1080" s="6"/>
      <c r="C1080" s="3"/>
      <c r="D1080" s="3"/>
      <c r="E1080" s="9"/>
      <c r="F1080" s="10"/>
    </row>
    <row r="1081" spans="1:6" x14ac:dyDescent="0.25">
      <c r="A1081" s="6"/>
      <c r="C1081" s="3"/>
      <c r="D1081" s="3"/>
      <c r="E1081" s="9"/>
      <c r="F1081" s="10"/>
    </row>
    <row r="1082" spans="1:6" x14ac:dyDescent="0.25">
      <c r="A1082" s="6"/>
      <c r="C1082" s="3"/>
      <c r="D1082" s="3"/>
      <c r="E1082" s="9"/>
      <c r="F1082" s="10"/>
    </row>
    <row r="1083" spans="1:6" x14ac:dyDescent="0.25">
      <c r="A1083" s="6"/>
      <c r="C1083" s="3"/>
      <c r="D1083" s="3"/>
      <c r="E1083" s="9"/>
      <c r="F1083" s="10"/>
    </row>
    <row r="1084" spans="1:6" x14ac:dyDescent="0.25">
      <c r="A1084" s="6"/>
      <c r="C1084" s="3"/>
      <c r="D1084" s="3"/>
      <c r="E1084" s="9"/>
      <c r="F1084" s="10"/>
    </row>
    <row r="1085" spans="1:6" x14ac:dyDescent="0.25">
      <c r="A1085" s="6"/>
      <c r="C1085" s="3"/>
      <c r="D1085" s="3"/>
      <c r="E1085" s="9"/>
      <c r="F1085" s="10"/>
    </row>
    <row r="1086" spans="1:6" x14ac:dyDescent="0.25">
      <c r="A1086" s="6"/>
      <c r="C1086" s="3"/>
      <c r="D1086" s="3"/>
      <c r="E1086" s="9"/>
      <c r="F1086" s="10"/>
    </row>
    <row r="1087" spans="1:6" x14ac:dyDescent="0.25">
      <c r="A1087" s="6"/>
      <c r="C1087" s="3"/>
      <c r="D1087" s="3"/>
      <c r="E1087" s="9"/>
      <c r="F1087" s="10"/>
    </row>
    <row r="1088" spans="1:6" x14ac:dyDescent="0.25">
      <c r="A1088" s="6"/>
      <c r="C1088" s="3"/>
      <c r="D1088" s="3"/>
      <c r="E1088" s="9"/>
      <c r="F1088" s="10"/>
    </row>
    <row r="1089" spans="1:6" x14ac:dyDescent="0.25">
      <c r="A1089" s="6"/>
      <c r="C1089" s="3"/>
      <c r="D1089" s="3"/>
      <c r="E1089" s="9"/>
      <c r="F1089" s="10"/>
    </row>
    <row r="1090" spans="1:6" x14ac:dyDescent="0.25">
      <c r="A1090" s="6"/>
      <c r="C1090" s="3"/>
      <c r="D1090" s="3"/>
      <c r="E1090" s="9"/>
      <c r="F1090" s="10"/>
    </row>
    <row r="1091" spans="1:6" x14ac:dyDescent="0.25">
      <c r="A1091" s="6"/>
      <c r="C1091" s="3"/>
      <c r="D1091" s="3"/>
      <c r="E1091" s="9"/>
      <c r="F1091" s="10"/>
    </row>
    <row r="1092" spans="1:6" x14ac:dyDescent="0.25">
      <c r="A1092" s="6"/>
      <c r="C1092" s="3"/>
      <c r="D1092" s="3"/>
      <c r="E1092" s="9"/>
      <c r="F1092" s="10"/>
    </row>
    <row r="1093" spans="1:6" x14ac:dyDescent="0.25">
      <c r="A1093" s="6"/>
      <c r="C1093" s="3"/>
      <c r="D1093" s="3"/>
      <c r="E1093" s="9"/>
      <c r="F1093" s="10"/>
    </row>
    <row r="1094" spans="1:6" x14ac:dyDescent="0.25">
      <c r="A1094" s="6"/>
      <c r="C1094" s="3"/>
      <c r="D1094" s="3"/>
      <c r="E1094" s="9"/>
      <c r="F1094" s="10"/>
    </row>
    <row r="1095" spans="1:6" x14ac:dyDescent="0.25">
      <c r="A1095" s="6"/>
      <c r="C1095" s="3"/>
      <c r="D1095" s="3"/>
      <c r="E1095" s="9"/>
      <c r="F1095" s="10"/>
    </row>
    <row r="1096" spans="1:6" x14ac:dyDescent="0.25">
      <c r="A1096" s="6"/>
      <c r="C1096" s="3"/>
      <c r="D1096" s="3"/>
      <c r="E1096" s="9"/>
      <c r="F1096" s="10"/>
    </row>
    <row r="1097" spans="1:6" x14ac:dyDescent="0.25">
      <c r="A1097" s="6"/>
      <c r="C1097" s="3"/>
      <c r="D1097" s="3"/>
      <c r="E1097" s="9"/>
      <c r="F1097" s="10"/>
    </row>
    <row r="1098" spans="1:6" x14ac:dyDescent="0.25">
      <c r="A1098" s="6"/>
      <c r="C1098" s="3"/>
      <c r="D1098" s="3"/>
      <c r="E1098" s="9"/>
      <c r="F1098" s="10"/>
    </row>
    <row r="1099" spans="1:6" x14ac:dyDescent="0.25">
      <c r="A1099" s="6"/>
      <c r="C1099" s="3"/>
      <c r="D1099" s="3"/>
      <c r="E1099" s="9"/>
      <c r="F1099" s="10"/>
    </row>
    <row r="1100" spans="1:6" x14ac:dyDescent="0.25">
      <c r="A1100" s="6"/>
      <c r="C1100" s="3"/>
      <c r="D1100" s="3"/>
      <c r="E1100" s="9"/>
      <c r="F1100" s="10"/>
    </row>
    <row r="1101" spans="1:6" x14ac:dyDescent="0.25">
      <c r="A1101" s="6"/>
      <c r="C1101" s="3"/>
      <c r="D1101" s="3"/>
      <c r="E1101" s="9"/>
      <c r="F1101" s="10"/>
    </row>
    <row r="1102" spans="1:6" x14ac:dyDescent="0.25">
      <c r="A1102" s="6"/>
      <c r="C1102" s="3"/>
      <c r="D1102" s="3"/>
      <c r="E1102" s="9"/>
      <c r="F1102" s="10"/>
    </row>
    <row r="1103" spans="1:6" x14ac:dyDescent="0.25">
      <c r="A1103" s="6"/>
      <c r="C1103" s="3"/>
      <c r="D1103" s="3"/>
      <c r="E1103" s="9"/>
      <c r="F1103" s="10"/>
    </row>
    <row r="1104" spans="1:6" x14ac:dyDescent="0.25">
      <c r="A1104" s="6"/>
      <c r="C1104" s="3"/>
      <c r="D1104" s="3"/>
      <c r="E1104" s="9"/>
      <c r="F1104" s="10"/>
    </row>
    <row r="1105" spans="1:6" x14ac:dyDescent="0.25">
      <c r="A1105" s="6"/>
      <c r="C1105" s="3"/>
      <c r="D1105" s="3"/>
      <c r="E1105" s="9"/>
      <c r="F1105" s="10"/>
    </row>
    <row r="1106" spans="1:6" x14ac:dyDescent="0.25">
      <c r="A1106" s="6"/>
      <c r="C1106" s="3"/>
      <c r="D1106" s="3"/>
      <c r="E1106" s="9"/>
      <c r="F1106" s="10"/>
    </row>
    <row r="1107" spans="1:6" x14ac:dyDescent="0.25">
      <c r="A1107" s="6"/>
      <c r="C1107" s="3"/>
      <c r="D1107" s="3"/>
      <c r="E1107" s="9"/>
      <c r="F1107" s="10"/>
    </row>
    <row r="1108" spans="1:6" x14ac:dyDescent="0.25">
      <c r="A1108" s="6"/>
      <c r="C1108" s="3"/>
      <c r="D1108" s="3"/>
      <c r="E1108" s="9"/>
      <c r="F1108" s="10"/>
    </row>
    <row r="1109" spans="1:6" x14ac:dyDescent="0.25">
      <c r="A1109" s="6"/>
      <c r="C1109" s="3"/>
      <c r="D1109" s="3"/>
      <c r="E1109" s="9"/>
      <c r="F1109" s="10"/>
    </row>
    <row r="1110" spans="1:6" x14ac:dyDescent="0.25">
      <c r="A1110" s="6"/>
      <c r="C1110" s="3"/>
      <c r="D1110" s="3"/>
      <c r="E1110" s="9"/>
      <c r="F1110" s="10"/>
    </row>
    <row r="1111" spans="1:6" x14ac:dyDescent="0.25">
      <c r="A1111" s="6"/>
      <c r="C1111" s="3"/>
      <c r="D1111" s="3"/>
      <c r="E1111" s="9"/>
      <c r="F1111" s="10"/>
    </row>
    <row r="1112" spans="1:6" x14ac:dyDescent="0.25">
      <c r="A1112" s="6"/>
      <c r="C1112" s="3"/>
      <c r="D1112" s="3"/>
      <c r="E1112" s="9"/>
      <c r="F1112" s="10"/>
    </row>
    <row r="1113" spans="1:6" x14ac:dyDescent="0.25">
      <c r="A1113" s="6"/>
      <c r="C1113" s="3"/>
      <c r="D1113" s="3"/>
      <c r="E1113" s="9"/>
      <c r="F1113" s="10"/>
    </row>
    <row r="1114" spans="1:6" x14ac:dyDescent="0.25">
      <c r="A1114" s="6"/>
      <c r="C1114" s="3"/>
      <c r="D1114" s="3"/>
      <c r="E1114" s="9"/>
      <c r="F1114" s="10"/>
    </row>
    <row r="1115" spans="1:6" x14ac:dyDescent="0.25">
      <c r="A1115" s="6"/>
      <c r="C1115" s="3"/>
      <c r="D1115" s="3"/>
      <c r="E1115" s="9"/>
      <c r="F1115" s="10"/>
    </row>
    <row r="1116" spans="1:6" x14ac:dyDescent="0.25">
      <c r="A1116" s="6"/>
      <c r="C1116" s="3"/>
      <c r="D1116" s="3"/>
      <c r="E1116" s="9"/>
      <c r="F1116" s="10"/>
    </row>
    <row r="1117" spans="1:6" x14ac:dyDescent="0.25">
      <c r="A1117" s="6"/>
      <c r="C1117" s="3"/>
      <c r="D1117" s="3"/>
      <c r="E1117" s="9"/>
      <c r="F1117" s="10"/>
    </row>
    <row r="1118" spans="1:6" x14ac:dyDescent="0.25">
      <c r="A1118" s="6"/>
      <c r="C1118" s="3"/>
      <c r="D1118" s="3"/>
      <c r="E1118" s="9"/>
      <c r="F1118" s="10"/>
    </row>
    <row r="1119" spans="1:6" x14ac:dyDescent="0.25">
      <c r="A1119" s="6"/>
      <c r="C1119" s="3"/>
      <c r="D1119" s="3"/>
      <c r="E1119" s="9"/>
      <c r="F1119" s="10"/>
    </row>
    <row r="1120" spans="1:6" x14ac:dyDescent="0.25">
      <c r="A1120" s="6"/>
      <c r="C1120" s="3"/>
      <c r="D1120" s="3"/>
      <c r="E1120" s="9"/>
      <c r="F1120" s="10"/>
    </row>
    <row r="1121" spans="1:6" x14ac:dyDescent="0.25">
      <c r="A1121" s="6"/>
      <c r="C1121" s="3"/>
      <c r="D1121" s="3"/>
      <c r="E1121" s="9"/>
      <c r="F1121" s="10"/>
    </row>
    <row r="1122" spans="1:6" x14ac:dyDescent="0.25">
      <c r="A1122" s="6"/>
      <c r="C1122" s="3"/>
      <c r="D1122" s="3"/>
      <c r="E1122" s="9"/>
      <c r="F1122" s="10"/>
    </row>
    <row r="1123" spans="1:6" x14ac:dyDescent="0.25">
      <c r="A1123" s="6"/>
      <c r="C1123" s="3"/>
      <c r="D1123" s="3"/>
      <c r="E1123" s="9"/>
      <c r="F1123" s="10"/>
    </row>
    <row r="1124" spans="1:6" x14ac:dyDescent="0.25">
      <c r="A1124" s="6"/>
      <c r="C1124" s="3"/>
      <c r="D1124" s="3"/>
      <c r="E1124" s="9"/>
      <c r="F1124" s="10"/>
    </row>
    <row r="1125" spans="1:6" x14ac:dyDescent="0.25">
      <c r="A1125" s="6"/>
      <c r="C1125" s="3"/>
      <c r="D1125" s="3"/>
      <c r="E1125" s="9"/>
      <c r="F1125" s="10"/>
    </row>
    <row r="1126" spans="1:6" x14ac:dyDescent="0.25">
      <c r="A1126" s="6"/>
      <c r="C1126" s="3"/>
      <c r="D1126" s="3"/>
      <c r="E1126" s="9"/>
      <c r="F1126" s="10"/>
    </row>
    <row r="1127" spans="1:6" x14ac:dyDescent="0.25">
      <c r="A1127" s="6"/>
      <c r="C1127" s="3"/>
      <c r="D1127" s="3"/>
      <c r="E1127" s="9"/>
      <c r="F1127" s="10"/>
    </row>
    <row r="1128" spans="1:6" x14ac:dyDescent="0.25">
      <c r="A1128" s="6"/>
      <c r="C1128" s="3"/>
      <c r="D1128" s="3"/>
      <c r="E1128" s="9"/>
      <c r="F1128" s="10"/>
    </row>
    <row r="1129" spans="1:6" x14ac:dyDescent="0.25">
      <c r="A1129" s="6"/>
      <c r="C1129" s="3"/>
      <c r="D1129" s="3"/>
      <c r="E1129" s="9"/>
      <c r="F1129" s="10"/>
    </row>
    <row r="1130" spans="1:6" x14ac:dyDescent="0.25">
      <c r="A1130" s="6"/>
      <c r="C1130" s="3"/>
      <c r="D1130" s="3"/>
      <c r="E1130" s="9"/>
      <c r="F1130" s="10"/>
    </row>
    <row r="1131" spans="1:6" x14ac:dyDescent="0.25">
      <c r="A1131" s="6"/>
      <c r="C1131" s="3"/>
      <c r="D1131" s="3"/>
      <c r="E1131" s="9"/>
      <c r="F1131" s="10"/>
    </row>
    <row r="1132" spans="1:6" x14ac:dyDescent="0.25">
      <c r="A1132" s="6"/>
      <c r="C1132" s="3"/>
      <c r="D1132" s="3"/>
      <c r="E1132" s="9"/>
      <c r="F1132" s="10"/>
    </row>
    <row r="1133" spans="1:6" x14ac:dyDescent="0.25">
      <c r="A1133" s="6"/>
      <c r="C1133" s="3"/>
      <c r="D1133" s="3"/>
      <c r="E1133" s="9"/>
      <c r="F1133" s="10"/>
    </row>
    <row r="1134" spans="1:6" x14ac:dyDescent="0.25">
      <c r="A1134" s="6"/>
      <c r="C1134" s="3"/>
      <c r="D1134" s="3"/>
      <c r="E1134" s="9"/>
      <c r="F1134" s="10"/>
    </row>
    <row r="1135" spans="1:6" x14ac:dyDescent="0.25">
      <c r="A1135" s="6"/>
      <c r="C1135" s="3"/>
      <c r="D1135" s="3"/>
      <c r="E1135" s="9"/>
      <c r="F1135" s="10"/>
    </row>
    <row r="1136" spans="1:6" x14ac:dyDescent="0.25">
      <c r="A1136" s="6"/>
      <c r="C1136" s="3"/>
      <c r="D1136" s="3"/>
      <c r="E1136" s="9"/>
      <c r="F1136" s="10"/>
    </row>
    <row r="1137" spans="1:6" x14ac:dyDescent="0.25">
      <c r="A1137" s="6"/>
      <c r="C1137" s="3"/>
      <c r="D1137" s="3"/>
      <c r="E1137" s="9"/>
      <c r="F1137" s="10"/>
    </row>
    <row r="1138" spans="1:6" x14ac:dyDescent="0.25">
      <c r="A1138" s="6"/>
      <c r="C1138" s="3"/>
      <c r="D1138" s="3"/>
      <c r="E1138" s="9"/>
      <c r="F1138" s="10"/>
    </row>
    <row r="1139" spans="1:6" x14ac:dyDescent="0.25">
      <c r="A1139" s="6"/>
      <c r="C1139" s="3"/>
      <c r="D1139" s="3"/>
      <c r="E1139" s="9"/>
      <c r="F1139" s="10"/>
    </row>
    <row r="1140" spans="1:6" x14ac:dyDescent="0.25">
      <c r="A1140" s="6"/>
      <c r="C1140" s="3"/>
      <c r="D1140" s="3"/>
      <c r="E1140" s="9"/>
      <c r="F1140" s="10"/>
    </row>
    <row r="1141" spans="1:6" x14ac:dyDescent="0.25">
      <c r="A1141" s="6"/>
      <c r="C1141" s="3"/>
      <c r="D1141" s="3"/>
      <c r="E1141" s="9"/>
      <c r="F1141" s="10"/>
    </row>
    <row r="1142" spans="1:6" x14ac:dyDescent="0.25">
      <c r="A1142" s="6"/>
      <c r="C1142" s="3"/>
      <c r="D1142" s="3"/>
      <c r="E1142" s="9"/>
      <c r="F1142" s="10"/>
    </row>
    <row r="1143" spans="1:6" x14ac:dyDescent="0.25">
      <c r="A1143" s="6"/>
      <c r="C1143" s="3"/>
      <c r="D1143" s="3"/>
      <c r="E1143" s="9"/>
      <c r="F1143" s="10"/>
    </row>
    <row r="1144" spans="1:6" x14ac:dyDescent="0.25">
      <c r="A1144" s="6"/>
      <c r="C1144" s="3"/>
      <c r="D1144" s="3"/>
      <c r="E1144" s="9"/>
      <c r="F1144" s="10"/>
    </row>
    <row r="1145" spans="1:6" x14ac:dyDescent="0.25">
      <c r="A1145" s="6"/>
      <c r="C1145" s="3"/>
      <c r="D1145" s="3"/>
      <c r="E1145" s="9"/>
      <c r="F1145" s="10"/>
    </row>
    <row r="1146" spans="1:6" x14ac:dyDescent="0.25">
      <c r="A1146" s="6"/>
      <c r="C1146" s="3"/>
      <c r="D1146" s="3"/>
      <c r="E1146" s="9"/>
      <c r="F1146" s="10"/>
    </row>
    <row r="1147" spans="1:6" x14ac:dyDescent="0.25">
      <c r="A1147" s="6"/>
      <c r="C1147" s="3"/>
      <c r="D1147" s="3"/>
      <c r="E1147" s="9"/>
      <c r="F1147" s="10"/>
    </row>
    <row r="1148" spans="1:6" x14ac:dyDescent="0.25">
      <c r="A1148" s="6"/>
      <c r="C1148" s="3"/>
      <c r="D1148" s="3"/>
      <c r="E1148" s="9"/>
      <c r="F1148" s="10"/>
    </row>
    <row r="1149" spans="1:6" x14ac:dyDescent="0.25">
      <c r="A1149" s="6"/>
      <c r="C1149" s="3"/>
      <c r="D1149" s="3"/>
      <c r="E1149" s="9"/>
      <c r="F1149" s="10"/>
    </row>
    <row r="1150" spans="1:6" x14ac:dyDescent="0.25">
      <c r="A1150" s="6"/>
      <c r="C1150" s="3"/>
      <c r="D1150" s="3"/>
      <c r="E1150" s="9"/>
      <c r="F1150" s="10"/>
    </row>
    <row r="1151" spans="1:6" x14ac:dyDescent="0.25">
      <c r="A1151" s="6"/>
      <c r="C1151" s="3"/>
      <c r="D1151" s="3"/>
      <c r="E1151" s="9"/>
      <c r="F1151" s="10"/>
    </row>
    <row r="1152" spans="1:6" x14ac:dyDescent="0.25">
      <c r="A1152" s="6"/>
      <c r="C1152" s="3"/>
      <c r="D1152" s="3"/>
      <c r="E1152" s="9"/>
      <c r="F1152" s="10"/>
    </row>
    <row r="1153" spans="1:6" x14ac:dyDescent="0.25">
      <c r="A1153" s="6"/>
      <c r="C1153" s="3"/>
      <c r="D1153" s="3"/>
      <c r="E1153" s="9"/>
      <c r="F1153" s="10"/>
    </row>
    <row r="1154" spans="1:6" x14ac:dyDescent="0.25">
      <c r="A1154" s="6"/>
      <c r="C1154" s="3"/>
      <c r="D1154" s="3"/>
      <c r="E1154" s="9"/>
      <c r="F1154" s="10"/>
    </row>
    <row r="1155" spans="1:6" x14ac:dyDescent="0.25">
      <c r="A1155" s="6"/>
      <c r="C1155" s="3"/>
      <c r="D1155" s="3"/>
      <c r="E1155" s="9"/>
      <c r="F1155" s="10"/>
    </row>
    <row r="1156" spans="1:6" x14ac:dyDescent="0.25">
      <c r="A1156" s="6"/>
      <c r="C1156" s="3"/>
      <c r="D1156" s="3"/>
      <c r="E1156" s="9"/>
      <c r="F1156" s="10"/>
    </row>
    <row r="1157" spans="1:6" x14ac:dyDescent="0.25">
      <c r="A1157" s="6"/>
      <c r="C1157" s="3"/>
      <c r="D1157" s="3"/>
      <c r="E1157" s="9"/>
      <c r="F1157" s="10"/>
    </row>
    <row r="1158" spans="1:6" x14ac:dyDescent="0.25">
      <c r="A1158" s="6"/>
      <c r="C1158" s="3"/>
      <c r="D1158" s="3"/>
      <c r="E1158" s="9"/>
      <c r="F1158" s="10"/>
    </row>
    <row r="1159" spans="1:6" x14ac:dyDescent="0.25">
      <c r="A1159" s="6"/>
      <c r="C1159" s="3"/>
      <c r="D1159" s="3"/>
      <c r="E1159" s="9"/>
      <c r="F1159" s="10"/>
    </row>
    <row r="1160" spans="1:6" x14ac:dyDescent="0.25">
      <c r="A1160" s="6"/>
      <c r="C1160" s="3"/>
      <c r="D1160" s="3"/>
      <c r="E1160" s="9"/>
      <c r="F1160" s="10"/>
    </row>
    <row r="1161" spans="1:6" x14ac:dyDescent="0.25">
      <c r="A1161" s="6"/>
      <c r="C1161" s="3"/>
      <c r="D1161" s="3"/>
      <c r="E1161" s="9"/>
      <c r="F1161" s="10"/>
    </row>
    <row r="1162" spans="1:6" x14ac:dyDescent="0.25">
      <c r="A1162" s="6"/>
      <c r="C1162" s="3"/>
      <c r="D1162" s="3"/>
      <c r="E1162" s="9"/>
      <c r="F1162" s="10"/>
    </row>
    <row r="1163" spans="1:6" x14ac:dyDescent="0.25">
      <c r="A1163" s="6"/>
      <c r="C1163" s="3"/>
      <c r="D1163" s="3"/>
      <c r="E1163" s="9"/>
      <c r="F1163" s="10"/>
    </row>
    <row r="1164" spans="1:6" x14ac:dyDescent="0.25">
      <c r="A1164" s="6"/>
      <c r="C1164" s="3"/>
      <c r="D1164" s="3"/>
      <c r="E1164" s="9"/>
      <c r="F1164" s="10"/>
    </row>
    <row r="1165" spans="1:6" x14ac:dyDescent="0.25">
      <c r="A1165" s="6"/>
      <c r="C1165" s="3"/>
      <c r="D1165" s="3"/>
      <c r="E1165" s="9"/>
      <c r="F1165" s="10"/>
    </row>
    <row r="1166" spans="1:6" x14ac:dyDescent="0.25">
      <c r="A1166" s="6"/>
      <c r="C1166" s="3"/>
      <c r="D1166" s="3"/>
      <c r="E1166" s="9"/>
      <c r="F1166" s="10"/>
    </row>
    <row r="1167" spans="1:6" x14ac:dyDescent="0.25">
      <c r="A1167" s="6"/>
      <c r="C1167" s="3"/>
      <c r="D1167" s="3"/>
      <c r="E1167" s="9"/>
      <c r="F1167" s="10"/>
    </row>
    <row r="1168" spans="1:6" x14ac:dyDescent="0.25">
      <c r="A1168" s="6"/>
      <c r="C1168" s="3"/>
      <c r="D1168" s="3"/>
      <c r="E1168" s="9"/>
      <c r="F1168" s="10"/>
    </row>
    <row r="1169" spans="1:6" x14ac:dyDescent="0.25">
      <c r="A1169" s="6"/>
      <c r="C1169" s="3"/>
      <c r="D1169" s="3"/>
      <c r="E1169" s="9"/>
      <c r="F1169" s="10"/>
    </row>
    <row r="1170" spans="1:6" x14ac:dyDescent="0.25">
      <c r="A1170" s="6"/>
      <c r="C1170" s="3"/>
      <c r="D1170" s="3"/>
      <c r="E1170" s="9"/>
      <c r="F1170" s="10"/>
    </row>
    <row r="1171" spans="1:6" x14ac:dyDescent="0.25">
      <c r="A1171" s="6"/>
      <c r="C1171" s="3"/>
      <c r="D1171" s="3"/>
      <c r="E1171" s="9"/>
      <c r="F1171" s="10"/>
    </row>
    <row r="1172" spans="1:6" x14ac:dyDescent="0.25">
      <c r="A1172" s="6"/>
      <c r="C1172" s="3"/>
      <c r="D1172" s="3"/>
      <c r="E1172" s="9"/>
      <c r="F1172" s="10"/>
    </row>
    <row r="1173" spans="1:6" x14ac:dyDescent="0.25">
      <c r="A1173" s="6"/>
      <c r="C1173" s="3"/>
      <c r="D1173" s="3"/>
      <c r="E1173" s="9"/>
      <c r="F1173" s="10"/>
    </row>
    <row r="1174" spans="1:6" x14ac:dyDescent="0.25">
      <c r="A1174" s="6"/>
      <c r="C1174" s="3"/>
      <c r="D1174" s="3"/>
      <c r="E1174" s="9"/>
      <c r="F1174" s="10"/>
    </row>
    <row r="1175" spans="1:6" x14ac:dyDescent="0.25">
      <c r="A1175" s="6"/>
      <c r="C1175" s="3"/>
      <c r="D1175" s="3"/>
      <c r="E1175" s="9"/>
      <c r="F1175" s="10"/>
    </row>
    <row r="1176" spans="1:6" x14ac:dyDescent="0.25">
      <c r="A1176" s="6"/>
      <c r="C1176" s="3"/>
      <c r="D1176" s="3"/>
      <c r="E1176" s="9"/>
      <c r="F1176" s="10"/>
    </row>
    <row r="1177" spans="1:6" x14ac:dyDescent="0.25">
      <c r="A1177" s="6"/>
      <c r="C1177" s="3"/>
      <c r="D1177" s="3"/>
      <c r="E1177" s="9"/>
      <c r="F1177" s="10"/>
    </row>
    <row r="1178" spans="1:6" x14ac:dyDescent="0.25">
      <c r="A1178" s="6"/>
      <c r="C1178" s="3"/>
      <c r="D1178" s="3"/>
      <c r="E1178" s="9"/>
      <c r="F1178" s="10"/>
    </row>
    <row r="1179" spans="1:6" x14ac:dyDescent="0.25">
      <c r="A1179" s="6"/>
      <c r="C1179" s="3"/>
      <c r="D1179" s="3"/>
      <c r="E1179" s="9"/>
      <c r="F1179" s="10"/>
    </row>
    <row r="1180" spans="1:6" x14ac:dyDescent="0.25">
      <c r="A1180" s="6"/>
      <c r="C1180" s="3"/>
      <c r="D1180" s="3"/>
      <c r="E1180" s="9"/>
      <c r="F1180" s="10"/>
    </row>
    <row r="1181" spans="1:6" x14ac:dyDescent="0.25">
      <c r="A1181" s="6"/>
      <c r="C1181" s="3"/>
      <c r="D1181" s="3"/>
      <c r="E1181" s="9"/>
      <c r="F1181" s="10"/>
    </row>
    <row r="1182" spans="1:6" x14ac:dyDescent="0.25">
      <c r="A1182" s="6"/>
      <c r="C1182" s="3"/>
      <c r="D1182" s="3"/>
      <c r="E1182" s="9"/>
      <c r="F1182" s="10"/>
    </row>
    <row r="1183" spans="1:6" x14ac:dyDescent="0.25">
      <c r="A1183" s="6"/>
      <c r="C1183" s="3"/>
      <c r="D1183" s="3"/>
      <c r="E1183" s="9"/>
      <c r="F1183" s="10"/>
    </row>
    <row r="1184" spans="1:6" x14ac:dyDescent="0.25">
      <c r="A1184" s="6"/>
      <c r="C1184" s="3"/>
      <c r="D1184" s="3"/>
      <c r="E1184" s="9"/>
      <c r="F1184" s="10"/>
    </row>
    <row r="1185" spans="1:6" x14ac:dyDescent="0.25">
      <c r="A1185" s="6"/>
      <c r="C1185" s="3"/>
      <c r="D1185" s="3"/>
      <c r="E1185" s="9"/>
      <c r="F1185" s="10"/>
    </row>
    <row r="1186" spans="1:6" x14ac:dyDescent="0.25">
      <c r="A1186" s="6"/>
      <c r="C1186" s="3"/>
      <c r="D1186" s="3"/>
      <c r="E1186" s="9"/>
      <c r="F1186" s="10"/>
    </row>
    <row r="1187" spans="1:6" x14ac:dyDescent="0.25">
      <c r="A1187" s="6"/>
      <c r="C1187" s="3"/>
      <c r="D1187" s="3"/>
      <c r="E1187" s="9"/>
      <c r="F1187" s="10"/>
    </row>
    <row r="1188" spans="1:6" x14ac:dyDescent="0.25">
      <c r="A1188" s="6"/>
      <c r="C1188" s="3"/>
      <c r="D1188" s="3"/>
      <c r="E1188" s="9"/>
      <c r="F1188" s="10"/>
    </row>
    <row r="1189" spans="1:6" x14ac:dyDescent="0.25">
      <c r="A1189" s="6"/>
      <c r="C1189" s="3"/>
      <c r="D1189" s="3"/>
      <c r="E1189" s="9"/>
      <c r="F1189" s="10"/>
    </row>
    <row r="1190" spans="1:6" x14ac:dyDescent="0.25">
      <c r="A1190" s="6"/>
      <c r="C1190" s="3"/>
      <c r="D1190" s="3"/>
      <c r="E1190" s="9"/>
      <c r="F1190" s="10"/>
    </row>
    <row r="1191" spans="1:6" x14ac:dyDescent="0.25">
      <c r="A1191" s="6"/>
      <c r="C1191" s="3"/>
      <c r="D1191" s="3"/>
      <c r="E1191" s="9"/>
      <c r="F1191" s="10"/>
    </row>
    <row r="1192" spans="1:6" x14ac:dyDescent="0.25">
      <c r="A1192" s="6"/>
      <c r="C1192" s="3"/>
      <c r="D1192" s="3"/>
      <c r="E1192" s="9"/>
      <c r="F1192" s="10"/>
    </row>
    <row r="1193" spans="1:6" x14ac:dyDescent="0.25">
      <c r="A1193" s="6"/>
      <c r="C1193" s="3"/>
      <c r="D1193" s="3"/>
      <c r="E1193" s="9"/>
      <c r="F1193" s="10"/>
    </row>
    <row r="1194" spans="1:6" x14ac:dyDescent="0.25">
      <c r="A1194" s="6"/>
      <c r="C1194" s="3"/>
      <c r="D1194" s="3"/>
      <c r="E1194" s="9"/>
      <c r="F1194" s="10"/>
    </row>
    <row r="1195" spans="1:6" x14ac:dyDescent="0.25">
      <c r="A1195" s="6"/>
      <c r="C1195" s="3"/>
      <c r="D1195" s="3"/>
      <c r="E1195" s="9"/>
      <c r="F1195" s="10"/>
    </row>
  </sheetData>
  <hyperlinks>
    <hyperlink ref="G4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Front</vt:lpstr>
      <vt:lpstr>Mathe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2023-04-26T11:34:12Z</dcterms:created>
  <dcterms:modified xsi:type="dcterms:W3CDTF">2023-04-28T09:45:48Z</dcterms:modified>
</cp:coreProperties>
</file>